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00" activeTab="0"/>
  </bookViews>
  <sheets>
    <sheet name="Sommaire" sheetId="1" r:id="rId1"/>
    <sheet name="fréquentation musées de France" sheetId="2" r:id="rId2"/>
    <sheet name="fréquentation par région" sheetId="3" r:id="rId3"/>
    <sheet name="fréquentation par tranche " sheetId="4" r:id="rId4"/>
    <sheet name="fréquentation par collection" sheetId="5" r:id="rId5"/>
    <sheet name="musées&gt;100 000 entrées" sheetId="6" r:id="rId6"/>
    <sheet name="fréquentation musées nationaux" sheetId="7" r:id="rId7"/>
  </sheets>
  <definedNames/>
  <calcPr fullCalcOnLoad="1"/>
</workbook>
</file>

<file path=xl/sharedStrings.xml><?xml version="1.0" encoding="utf-8"?>
<sst xmlns="http://schemas.openxmlformats.org/spreadsheetml/2006/main" count="2675" uniqueCount="367">
  <si>
    <t>MUSÉES DE FRANCE, FREQUENTATION</t>
  </si>
  <si>
    <t>Liste des tableaux</t>
  </si>
  <si>
    <t xml:space="preserve"> FRÉQUENTATION DES MUSÉES DE FRANCE</t>
  </si>
  <si>
    <t>ENTRÉES DES MUSÉES DE FRANCE DONT ENTRÉES GRATUITES  PAR RÉGION</t>
  </si>
  <si>
    <t xml:space="preserve"> FRÉQUENTATION DES MUSÉES DE FRANCE PAR TRANCHE DE FRÉQUENTATION</t>
  </si>
  <si>
    <t>FRÉQUENTATION DES MUSÉES DE FRANCE PAR NATURE DES COLLECTIONS</t>
  </si>
  <si>
    <t>FREQUENTATION DES MUSEES DE FRANCE AYANT REALISE PLUS DE 100 000 ENTREES</t>
  </si>
  <si>
    <t xml:space="preserve">ENTRÉES PAYANTES ET GRATUITES DANS LES MUSÉES NATIONAUX PAR MUSÉE </t>
  </si>
  <si>
    <r>
      <t xml:space="preserve">Source : </t>
    </r>
    <r>
      <rPr>
        <sz val="10"/>
        <rFont val="Arial"/>
        <family val="2"/>
      </rPr>
      <t>Ministère de la Culture et de la Communication/ Direction générale des patrimoines</t>
    </r>
  </si>
  <si>
    <t>Milliers d'entrées et unités</t>
  </si>
  <si>
    <t>- entrées payantes</t>
  </si>
  <si>
    <t>…</t>
  </si>
  <si>
    <t>- entrées gratuites</t>
  </si>
  <si>
    <t>* et répondants à l'enquête "Patrimostat", anciennement "MuséoStat".</t>
  </si>
  <si>
    <t>À partir de 2010, y compris le Centre Pompidou Metz</t>
  </si>
  <si>
    <t>Louvre-Lens à partir de</t>
  </si>
  <si>
    <t>Source : Ministère de la Culture et de la Communication/ Direction générale des patrimoines</t>
  </si>
  <si>
    <t>Modifications en rouge</t>
  </si>
  <si>
    <t>Unités</t>
  </si>
  <si>
    <t>ENSEMBLE</t>
  </si>
  <si>
    <t>Alsace</t>
  </si>
  <si>
    <t>Aquitaine</t>
  </si>
  <si>
    <t>Auvergne</t>
  </si>
  <si>
    <t>Bourgogne</t>
  </si>
  <si>
    <t>Bretagne</t>
  </si>
  <si>
    <t>Centre</t>
  </si>
  <si>
    <t>Champagne-Ardenne</t>
  </si>
  <si>
    <t>Corse</t>
  </si>
  <si>
    <t>Franche-Comté</t>
  </si>
  <si>
    <t>Ile de France</t>
  </si>
  <si>
    <t>Languedoc-Rousillon</t>
  </si>
  <si>
    <t>Limousin</t>
  </si>
  <si>
    <t>Lorraine</t>
  </si>
  <si>
    <t>Midi-Pyrénées</t>
  </si>
  <si>
    <t>Nord-Pas-de-Calais</t>
  </si>
  <si>
    <t>Basse-Normandie</t>
  </si>
  <si>
    <t>Haute-Normandie</t>
  </si>
  <si>
    <t>Pays de la Loire</t>
  </si>
  <si>
    <t>Picardie</t>
  </si>
  <si>
    <t>Poitou-Charentes</t>
  </si>
  <si>
    <t>Provence-Alpes-Côte d'Azur</t>
  </si>
  <si>
    <t>Rhône-Alpes</t>
  </si>
  <si>
    <t>DOM-TOM</t>
  </si>
  <si>
    <t>- Guadeloupe</t>
  </si>
  <si>
    <t>- Guyane</t>
  </si>
  <si>
    <t>- Martinique</t>
  </si>
  <si>
    <t>- Réunion</t>
  </si>
  <si>
    <t>- St Pierre et Miquelon</t>
  </si>
  <si>
    <t>-</t>
  </si>
  <si>
    <t>dont entrées gratuites</t>
  </si>
  <si>
    <t>La fréquentation de l'Île-de-France comprend la fréquentation totale du musée de la Marine (y compris ses annexes situées en région).</t>
  </si>
  <si>
    <t>En 2010, y compris le Centre Pompidou Metz</t>
  </si>
  <si>
    <t>Intégration chiffre de Louvre-Lens</t>
  </si>
  <si>
    <t>Nombre de musées ouverts</t>
  </si>
  <si>
    <t xml:space="preserve">Total </t>
  </si>
  <si>
    <t>Plus d'un million de visiteurs</t>
  </si>
  <si>
    <t>De 100 000 à 1 million de visiteurs</t>
  </si>
  <si>
    <t>Moins de 100 000 visiteurs</t>
  </si>
  <si>
    <t>Entrées</t>
  </si>
  <si>
    <t>Certains établissements ont des fréquentations groupées.</t>
  </si>
  <si>
    <t>A partir de 2010, y compris le Centre Pompidou Metz.</t>
  </si>
  <si>
    <t xml:space="preserve">Nombre de </t>
  </si>
  <si>
    <t>musées</t>
  </si>
  <si>
    <t>500 000 entrées et plus</t>
  </si>
  <si>
    <t>200 000 à 500 000</t>
  </si>
  <si>
    <t>100 000 à 200 000</t>
  </si>
  <si>
    <t>90 000 à 100 000</t>
  </si>
  <si>
    <t>80 000 à 90 000</t>
  </si>
  <si>
    <t>70 000 à 80 000</t>
  </si>
  <si>
    <t>60 000 à 70 000</t>
  </si>
  <si>
    <t>50 000 à 60 000</t>
  </si>
  <si>
    <t>40 000 à 50 000</t>
  </si>
  <si>
    <t>30 000 à 40 000</t>
  </si>
  <si>
    <t>20 000 à 30 000</t>
  </si>
  <si>
    <t>10 000 à 20000</t>
  </si>
  <si>
    <t>0 à  10 000*</t>
  </si>
  <si>
    <t>* Musées fermés inclus</t>
  </si>
  <si>
    <t>250 000 à 500 000</t>
  </si>
  <si>
    <t>100 000 à 250 000</t>
  </si>
  <si>
    <t>80 000 à 100 000</t>
  </si>
  <si>
    <t>60 000 à 80 000</t>
  </si>
  <si>
    <t>40 000 à 60 000</t>
  </si>
  <si>
    <t>20 000 à 40 000</t>
  </si>
  <si>
    <t>0 à  10 000</t>
  </si>
  <si>
    <t>Musées fermés</t>
  </si>
  <si>
    <t xml:space="preserve"> ///</t>
  </si>
  <si>
    <t>Musées</t>
  </si>
  <si>
    <t>Total</t>
  </si>
  <si>
    <t>Arts</t>
  </si>
  <si>
    <t>Histoire</t>
  </si>
  <si>
    <t>Société et civilisation</t>
  </si>
  <si>
    <t>Nature, sciences et techniques</t>
  </si>
  <si>
    <t>A partir de 2010, y compris Centre Pompidou Metz</t>
  </si>
  <si>
    <t>A partir de 2012, y compris Louvre-Lens</t>
  </si>
  <si>
    <t>Art : polyvalent, beaux-arts, arts graphiques, art moderne, art contemporain, sculpture</t>
  </si>
  <si>
    <t>Histoire : histoire, histoire locale, musée littéraire, archéologie, musée militaire, numismatique</t>
  </si>
  <si>
    <t>Société et civilisation : écomusée, ethnologie, musique, arts asiatiques, arts décoratifs, thématique, photographie, art sacré, architecture</t>
  </si>
  <si>
    <t>Nature, sciences et techniques : industrie, science naturelle, science et technique, technique</t>
  </si>
  <si>
    <t xml:space="preserve">ENTRÉES DES MUSÉES DE  FRANCE SUPÉRIEURES A 100 000 </t>
  </si>
  <si>
    <t>CAPC Musée d'art contemporain de Bordeaux</t>
  </si>
  <si>
    <t>Centre Pompidou Metz</t>
  </si>
  <si>
    <t>Château de Grignan</t>
  </si>
  <si>
    <t>Château musée d'histoire et d'archéologie des Baux-de-Provence</t>
  </si>
  <si>
    <t>Château, musées de Blois</t>
  </si>
  <si>
    <t>nd</t>
  </si>
  <si>
    <t>Cité du Train, Mulhouse</t>
  </si>
  <si>
    <t>Écomusée d'Alsace, Ungersheim</t>
  </si>
  <si>
    <t>Ensemble Monumental de Narbonne (musées)</t>
  </si>
  <si>
    <t>Établissement public du musée d'Orsay, Paris</t>
  </si>
  <si>
    <t>Établissement public du Musée des arts asiatiques Guimet, Paris</t>
  </si>
  <si>
    <t xml:space="preserve">Établissement public du musée et du domaine national de Versailles </t>
  </si>
  <si>
    <t>Galerie d'anatomie comparée et de paléontologie (Muséum national d'histoire naturelle), Paris</t>
  </si>
  <si>
    <t>Galerie de minéralogie et de géologie (Muséum national d'histoire naturelle), Paris</t>
  </si>
  <si>
    <t>///</t>
  </si>
  <si>
    <t>Grande Galerie de l'Évolution (Muséum national d'histoire naturelle), Paris</t>
  </si>
  <si>
    <t>Institut du Monde Arabe</t>
  </si>
  <si>
    <t>L'Adresse Musée de la Poste, Paris</t>
  </si>
  <si>
    <t>La Cohue, Musée des Beaux-Arts de Vannes</t>
  </si>
  <si>
    <t>La Piscine - Musée d'art et d'industrie André Diligent, Roubaix</t>
  </si>
  <si>
    <t>LAM - Lille Métropole Musée d'Art Moderne d'Art Contemporain et d'Art Brut</t>
  </si>
  <si>
    <t>Les Abattoirs, Musée d'art moderne et contemporain, Toulouse</t>
  </si>
  <si>
    <t>Louvre-Lens</t>
  </si>
  <si>
    <t>Maison de Victor Hugo, Paris</t>
  </si>
  <si>
    <t xml:space="preserve">Mémorial de Caen </t>
  </si>
  <si>
    <t>MUCEM</t>
  </si>
  <si>
    <t>Musée Bourdelle, Paris</t>
  </si>
  <si>
    <t>Musée Carnavalet-Histoire de Paris, Catacombes et crypte de Notre-Dame</t>
  </si>
  <si>
    <t>Musée Cernuschi, Paris</t>
  </si>
  <si>
    <t>Musée d'Aquitaine, Bordeaux</t>
  </si>
  <si>
    <t>Musée d'archéologie méditerranéenne</t>
  </si>
  <si>
    <t>Musée d'archéologie nationale, Saint-Germain-en-Laye</t>
  </si>
  <si>
    <t>Musée d'Art Contemporain du Val-de-Marne, Vitry-sur-Seine</t>
  </si>
  <si>
    <t>Musée d'art contemporain, Lyon</t>
  </si>
  <si>
    <t>Musée d'art et d'archéologie, Cluny</t>
  </si>
  <si>
    <t>Musée d'art et d'histoire du judaïsme, Paris</t>
  </si>
  <si>
    <t xml:space="preserve">Musée d'art moderne de la ville de Paris </t>
  </si>
  <si>
    <t xml:space="preserve">Musée d'art moderne et contemporain, Strasbourg </t>
  </si>
  <si>
    <t>Musée d'art moderne et d'art contemporain, Nice</t>
  </si>
  <si>
    <t>Musée d'Unterlinden, Colmar</t>
  </si>
  <si>
    <t>Musée d’Art moderne André Malraux – MuMa</t>
  </si>
  <si>
    <t xml:space="preserve">Musée de Grenoble </t>
  </si>
  <si>
    <t>Musée de l'air et de l'espace, Le Bourget</t>
  </si>
  <si>
    <t xml:space="preserve">Musée de l'Armée, Paris </t>
  </si>
  <si>
    <t>Musée de l'homme (Muséum national d'histoire naturelle), Paris</t>
  </si>
  <si>
    <t>Musée de l'Hospice Comtesse, Lille</t>
  </si>
  <si>
    <t>Musée de la Civilisation Gallo-Romaine, Lyon</t>
  </si>
  <si>
    <t>Musée de la Grande Guerre du pays de Meaux</t>
  </si>
  <si>
    <t>Musée de la mine - Centre historique minier, Lewarde</t>
  </si>
  <si>
    <t>Musée de la musique, Paris</t>
  </si>
  <si>
    <t>Musée de la Vie Romantique, Paris</t>
  </si>
  <si>
    <t>Musée de Normandie, Caen</t>
  </si>
  <si>
    <t>Musée de zoologie – aquarium tropical, Nancy</t>
  </si>
  <si>
    <t>Musée départemental Albert Kahn, Boulogne-Billancourt</t>
  </si>
  <si>
    <t>Musée départemental d'art moderne, Céret</t>
  </si>
  <si>
    <t>Musée départemental de l'Arles antique, Arles</t>
  </si>
  <si>
    <t>Musée des Augustins, Toulouse</t>
  </si>
  <si>
    <t>Musée des beaux arts, Bordeaux</t>
  </si>
  <si>
    <t>Musée des beaux arts, Marseille</t>
  </si>
  <si>
    <t>Musée des Beaux-Arts, Arras</t>
  </si>
  <si>
    <t>Musée des beaux-arts, Caen</t>
  </si>
  <si>
    <t>Musée des beaux-arts, Dijon</t>
  </si>
  <si>
    <t>Musée des beaux-arts, Lyon</t>
  </si>
  <si>
    <t>Musée des beaux-arts, Nancy</t>
  </si>
  <si>
    <t xml:space="preserve">Musée des beaux-arts, Nantes </t>
  </si>
  <si>
    <t>Musée des beaux-arts, Quimper</t>
  </si>
  <si>
    <t>Musée des Beaux-Arts, Rouen</t>
  </si>
  <si>
    <t>Musée des beaux-arts, Valenciennes</t>
  </si>
  <si>
    <t>Musée des monuments français, Paris</t>
  </si>
  <si>
    <t>Musée du château de Compiègne</t>
  </si>
  <si>
    <t xml:space="preserve">Musée du château de Fontainebleau </t>
  </si>
  <si>
    <t>Musée du Château de Lunéville</t>
  </si>
  <si>
    <t>Musée du château de Suscinio, Sarzeau</t>
  </si>
  <si>
    <t>Musée du château des ducs de Bretagne, Nantes</t>
  </si>
  <si>
    <t>Musée du Débarquement, Arromanches</t>
  </si>
  <si>
    <t>Musée du Louvre, Paris</t>
  </si>
  <si>
    <t>Musée du Parc Naturel Régional de Brière</t>
  </si>
  <si>
    <t>Musée du Quai Branly, Paris</t>
  </si>
  <si>
    <t>Musée Gadagne</t>
  </si>
  <si>
    <t>Musée Galliera, Paris</t>
  </si>
  <si>
    <t>Musée Granet, Aix-en-Provence</t>
  </si>
  <si>
    <t>Musée historique des tissus, Lyon</t>
  </si>
  <si>
    <t>Musée Matisse, Nice</t>
  </si>
  <si>
    <t>Musée national Auguste-Rodin, Paris + annexe Meudon</t>
  </si>
  <si>
    <t>Musée national d'Art moderne + expos (Centre Georges'Pompidou), Paris</t>
  </si>
  <si>
    <t>Musée national de l'automobile - Collection Schlumpf, Mulhouse</t>
  </si>
  <si>
    <t>Musée national de l'Orangerie des Tuileries, Paris</t>
  </si>
  <si>
    <t>Musée national de la marine, Paris</t>
  </si>
  <si>
    <t>Musée National des Châteaux de Malmaison et de Bois-Préau, Rueil-Malmaison</t>
  </si>
  <si>
    <t>Musée national des techniques (Conservatoire national des arts et métiers), Paris</t>
  </si>
  <si>
    <t>Musée national du château, Pau</t>
  </si>
  <si>
    <t>Musée national du Moyen Âge-Thermes de Cluny, Paris</t>
  </si>
  <si>
    <t>Musée national message biblique Marc Chagall, Nice</t>
  </si>
  <si>
    <t>Musée national Picasso, Paris*</t>
  </si>
  <si>
    <t>Musée Paul Valéry, Sete</t>
  </si>
  <si>
    <t>Musée Picasso, Antibes</t>
  </si>
  <si>
    <t>Musée Réattu, Arles</t>
  </si>
  <si>
    <t>Musée régional de Préhistoire, Orgnac l'Aven</t>
  </si>
  <si>
    <t>Musée Soulages, Rodez</t>
  </si>
  <si>
    <t>Musée Toulouse Lautrec, Albi</t>
  </si>
  <si>
    <t>Musée- Atelier de Paul Cézanne, Aix-en-Provence</t>
  </si>
  <si>
    <t>Musée-château, Annecy</t>
  </si>
  <si>
    <t>Musées des arts africains, océaniens, amérindiens, Marseille</t>
  </si>
  <si>
    <t>Musées des arts décoratifs, mode et textile, publicité, Paris</t>
  </si>
  <si>
    <t>Musées Fabre et d'Espeyran, Montpellier</t>
  </si>
  <si>
    <t>Muséoparc-Alésia</t>
  </si>
  <si>
    <t>Muséum - Jardin des sciences, Dijon</t>
  </si>
  <si>
    <t>Muséum d'histoire naturelle, Nice</t>
  </si>
  <si>
    <t>Muséum d'histoire naturelle, Toulouse</t>
  </si>
  <si>
    <t>Muséum d’Histoire Naturelle, Grenoble</t>
  </si>
  <si>
    <t>Muséum d’Histoire Naturelle, Marseille</t>
  </si>
  <si>
    <t>Muséum de Besançon et musée Comtois</t>
  </si>
  <si>
    <t xml:space="preserve">Palais des beaux-arts de Lille </t>
  </si>
  <si>
    <t xml:space="preserve">Petit Palais, Musée des beaux-arts de la ville de Paris </t>
  </si>
  <si>
    <t>Total (y compris les musées ne souhaitant pas diffuser leur fréquentation)</t>
  </si>
  <si>
    <t>nd : non diffusable</t>
  </si>
  <si>
    <t xml:space="preserve"> ///  fréquentation inférieure à 100 000 entrées (y compris les musées en travaux ou fermés).</t>
  </si>
  <si>
    <t>Entrées payantes et gratuites</t>
  </si>
  <si>
    <t>* Fermeture du musée Picasso de Paris en août 2009 pour travaux.</t>
  </si>
  <si>
    <t xml:space="preserve">le total comprend la fréquentation des musées ne souhaitant pas diffusés leur fréquentation : </t>
  </si>
  <si>
    <t>2006 : 4 musées</t>
  </si>
  <si>
    <t>2007 : 2 musées</t>
  </si>
  <si>
    <t>2008 : 1 musée</t>
  </si>
  <si>
    <t>2009 : 2 musées</t>
  </si>
  <si>
    <t>2010 : 3 musées</t>
  </si>
  <si>
    <t>2011 : 4 musées</t>
  </si>
  <si>
    <t>2012: 6 musées</t>
  </si>
  <si>
    <t>2013 : 5 musées</t>
  </si>
  <si>
    <t>2014 : 1 musée</t>
  </si>
  <si>
    <t>non compris la Galerie Nationale du Grand Palais</t>
  </si>
  <si>
    <t>AQUITAINE</t>
  </si>
  <si>
    <t>Dordogne</t>
  </si>
  <si>
    <t>- Les Eyzies de Tayac</t>
  </si>
  <si>
    <t>Pyrénées Atlantiques</t>
  </si>
  <si>
    <t>- Pau</t>
  </si>
  <si>
    <t>BOURGOGNE</t>
  </si>
  <si>
    <t>Côte-d'Or</t>
  </si>
  <si>
    <t>- Magnin (Dijon)</t>
  </si>
  <si>
    <t>CORSE</t>
  </si>
  <si>
    <t>Corse-du-Sud</t>
  </si>
  <si>
    <t>- Maison Bonaparte (Ajaccio)</t>
  </si>
  <si>
    <t>ILE-DE-FRANCE</t>
  </si>
  <si>
    <t>Paris</t>
  </si>
  <si>
    <t>- Arts A et O/Aquarium</t>
  </si>
  <si>
    <t>- ATP / MUCEM</t>
  </si>
  <si>
    <t>- Cité nationale de l'histoire de l'immigration</t>
  </si>
  <si>
    <t>- Cluny</t>
  </si>
  <si>
    <t>- Delacroix (Eugène)</t>
  </si>
  <si>
    <t>-Galerie du panthéon bouddhique</t>
  </si>
  <si>
    <t>-Ennery</t>
  </si>
  <si>
    <t>- Guimet</t>
  </si>
  <si>
    <t>- Hébert</t>
  </si>
  <si>
    <t>- Henner (Jean-Jacques)</t>
  </si>
  <si>
    <t>...</t>
  </si>
  <si>
    <t>- Jeu de Paume</t>
  </si>
  <si>
    <t>- Louvre</t>
  </si>
  <si>
    <t>- Monuments français/CAPA</t>
  </si>
  <si>
    <t>- Moreau (Gustave)</t>
  </si>
  <si>
    <t>- Musique</t>
  </si>
  <si>
    <t>- Orangerie</t>
  </si>
  <si>
    <t>- Orsay</t>
  </si>
  <si>
    <t>- Palais de Tokyo</t>
  </si>
  <si>
    <t>- Picasso</t>
  </si>
  <si>
    <t>- Quai Branly</t>
  </si>
  <si>
    <t>- Rodin (Auguste), yc Meudon</t>
  </si>
  <si>
    <t>-MNAM-Pompidou + expositions</t>
  </si>
  <si>
    <t>-Musées des arts décoratifs</t>
  </si>
  <si>
    <t>-Nissim de Camondo</t>
  </si>
  <si>
    <t>Seine-et-Marne</t>
  </si>
  <si>
    <t>- Fontainebleau</t>
  </si>
  <si>
    <t>Yvelines</t>
  </si>
  <si>
    <t>- Antiquités nationales</t>
  </si>
  <si>
    <t>- Port-Royal</t>
  </si>
  <si>
    <t>- Versailles</t>
  </si>
  <si>
    <t>Hauts-de-Seine</t>
  </si>
  <si>
    <t>- Sèvres</t>
  </si>
  <si>
    <t>- Malmaison - Bois Préau</t>
  </si>
  <si>
    <t>Val-d'Oise</t>
  </si>
  <si>
    <t>- Écouen</t>
  </si>
  <si>
    <t>LIMOUSIN</t>
  </si>
  <si>
    <t>Haute-Vienne</t>
  </si>
  <si>
    <t>- Adrien Dubouché (Limoges)</t>
  </si>
  <si>
    <t>PAYS DE LA LOIRE</t>
  </si>
  <si>
    <t>Vendée</t>
  </si>
  <si>
    <t>- Mouilleron-en-Pareds</t>
  </si>
  <si>
    <t>PICARDIE</t>
  </si>
  <si>
    <t>Aisne</t>
  </si>
  <si>
    <t>- Blérancourt</t>
  </si>
  <si>
    <t>Oise</t>
  </si>
  <si>
    <t>- Compiègne</t>
  </si>
  <si>
    <t>POITOU-CHARENTES</t>
  </si>
  <si>
    <t>Charente-Maritime</t>
  </si>
  <si>
    <t>- Musée Napoléonien(Ile d'Aix)</t>
  </si>
  <si>
    <t>- Musée Africain (Ile d'Aix)</t>
  </si>
  <si>
    <t>PROVENCE-ALPES-COTE d'AZUR</t>
  </si>
  <si>
    <t>Alpes-Maritimes</t>
  </si>
  <si>
    <t>- Chagall (Nice)</t>
  </si>
  <si>
    <t>- Fernand Léger (Biot)</t>
  </si>
  <si>
    <t>- Vallauris (Picasso)</t>
  </si>
  <si>
    <t>- ATP/ MUCEM</t>
  </si>
  <si>
    <t>Entrées payantes</t>
  </si>
  <si>
    <t>Entrées gratuites</t>
  </si>
  <si>
    <t>En 1980 : ouverture de l'Orangerie (Nymphéas) pendant l'exposition Monet.</t>
  </si>
  <si>
    <t>En 1981, une enquête a permis d'établir que la visite gratuite au musée du Louvre représentait 35% des entrées. Elle était estimée auparavant à 50%.</t>
  </si>
  <si>
    <t>En 1982 et 1983 : gratuité le mercredi.</t>
  </si>
  <si>
    <t>Octobre 1985 : ouverture du musée Picasso.</t>
  </si>
  <si>
    <t>Le 18.8.1986 : fermeture du musée du Jeu de Paume.</t>
  </si>
  <si>
    <t>Décembre 1986 : ouverture du musée d'Orsay.</t>
  </si>
  <si>
    <t>1988 : ouverture de la salle du Jeu de Paume à Versailles.</t>
  </si>
  <si>
    <t>1990 : fermeture du musée Delacroix à partir de juillet et de la salle du Jeu de Paume à Versailles en novembre et décembre.</t>
  </si>
  <si>
    <t>A partir de 1990, les billets jumelés pour les Grand et Petit Trianons à Versailles sont comptabilisés avec ceux du Grand Trianon.</t>
  </si>
  <si>
    <t>A partir de 1992, les billets vendus aux agences de voyage sont inclus dans les résultats de Versailles, du Louvre et d'Orsay.</t>
  </si>
  <si>
    <t>Novembre 1993 : ouverture de l'aile Richelieu du Louvre.</t>
  </si>
  <si>
    <t>En 1994, le musée Delacroix a été fermé de septembre à décembre, en 1995 de juillet à décembre, en 1996 de janvier à avril.</t>
  </si>
  <si>
    <t>Le musée du Louvre est devenu établissement public à caractère administratif le 1.1.1993, Versailles le 27.4.1995.</t>
  </si>
  <si>
    <t>A partir du 1er janvier 1996, le premier dimanche de chaque mois est gratuit au Louvre.</t>
  </si>
  <si>
    <t>De février 1996 à janvier 2001 une partie du musée Guimet est fermée, seul est accessible le musée du Panthéon boudhique.</t>
  </si>
  <si>
    <t>En décembre 1997 : ouverture de nouvelles salles au Louvre.</t>
  </si>
  <si>
    <t>Pour le musée d'Orsay, à partir de 1997, la fréquentation du musée inclut les entrées aux expositions.</t>
  </si>
  <si>
    <t>En 1999 et 2001, des mouvements sociaux ont entraînés la fermeture de certains musées.</t>
  </si>
  <si>
    <t xml:space="preserve">A partir du premier janvier 2000, l'accès aux musées nationaux est gratuit le premier dimanche de chaque mois </t>
  </si>
  <si>
    <t>A partir de 2002, les entrées du Musée napoléonien et du Musée africain de l'île d'Aix sont regroupées.</t>
  </si>
  <si>
    <t>En 2006, estimation de la répartition des entrées payantes et gratuites du musée de la musique</t>
  </si>
  <si>
    <t>La Cité nationale de l'histoire de l'immigration (CNHI) a ouvert au public le 10.10.2007.</t>
  </si>
  <si>
    <t>CAPA : cité de l'architecture et du patrimoine;</t>
  </si>
  <si>
    <t>En 2008, une expérimentation de la gratuité a eu lieu du 1/1 au 30/ 6 aux musées Guimet, Moyen Age - Cluny, Antiquités nationales de St Germain en Laye, Renaissance d'Ecouen, de la porcelaine de Limoges et de Pau.</t>
  </si>
  <si>
    <t>Réouverture du musée Jean-Jacques henner en novembre 2009.</t>
  </si>
  <si>
    <t>Fermeture du musée Picasso de Paris, pour travaux, à partir d' août 2009, réouverture juin 2014</t>
  </si>
  <si>
    <t>Réouverture du musée Ennery qui est rattaché au musée Guimet le 5 avril 2012. Total des 3 sites de Guimet : 265 588 entrées</t>
  </si>
  <si>
    <t>Augmentation de la fréquentation du musée du Moyen-Age de Cluny en raison d'une exposition hors les murs qui a accueilli 64 769 visiteurs à fin 2012</t>
  </si>
  <si>
    <t>Réouverture du musée Adrien Dubouché le 29 juin 2012</t>
  </si>
  <si>
    <t>Ouverture du MUCEM en juin 2013</t>
  </si>
  <si>
    <t>MNAM, Musée des Art Décoratifs, et Nissim de Camondo pris en compte qu'à partir de 2007</t>
  </si>
  <si>
    <t>Inauguration du Louvre Lens le 4 décembre 2012 : à fin décembre le musée a accueilli plus de 100 000 visiteurs</t>
  </si>
  <si>
    <t>Fréquentation de Pompidou Metz en 2012 :  476 430 visiteurs</t>
  </si>
  <si>
    <t>Fréquentation (milliers d'entrées)</t>
  </si>
  <si>
    <r>
      <t xml:space="preserve">Entrées totales </t>
    </r>
    <r>
      <rPr>
        <i/>
        <sz val="8"/>
        <rFont val="Arial"/>
        <family val="2"/>
      </rPr>
      <t>(milliers d'entrées)</t>
    </r>
  </si>
  <si>
    <r>
      <t xml:space="preserve">Musées ouverts*  </t>
    </r>
    <r>
      <rPr>
        <i/>
        <sz val="8"/>
        <rFont val="Arial"/>
        <family val="2"/>
      </rPr>
      <t>(unités)</t>
    </r>
  </si>
  <si>
    <r>
      <t xml:space="preserve">Fréquentation moyenne </t>
    </r>
    <r>
      <rPr>
        <i/>
        <sz val="8"/>
        <rFont val="Arial"/>
        <family val="2"/>
      </rPr>
      <t>(unités)</t>
    </r>
  </si>
  <si>
    <t>Aquarium tropical, Paris (Etablissement public de la Porte Dorée)</t>
  </si>
  <si>
    <t>Cité nationale de l'histoire de l'immigration, Paris (Établissement Public de la Porte Dorée )</t>
  </si>
  <si>
    <t>Musée des Confluences (Lyon)</t>
  </si>
  <si>
    <t>Musée du Brou (Bourg-en-Bresse)</t>
  </si>
  <si>
    <t>Musée d'Histoire Naturelle et de Géologie (Lille)</t>
  </si>
  <si>
    <t>Muséum d'Histoire Naturelle de Nantes</t>
  </si>
  <si>
    <t>Musée International de la Parfumerie</t>
  </si>
  <si>
    <t>Muséum Agricole et Industriel Stella Matutina</t>
  </si>
  <si>
    <t>Musée de Pont-Aven</t>
  </si>
  <si>
    <t>Musée-Historial de la Grande Guerre (Peronne)</t>
  </si>
  <si>
    <t>Musée de Montmartre (Paris)</t>
  </si>
  <si>
    <t>Musée des Monnaies et des Médailles (Paris)</t>
  </si>
  <si>
    <t>*Fermé au T4</t>
  </si>
  <si>
    <t>Palais de la porte dorée</t>
  </si>
  <si>
    <t>En 2008 la répartition des entrées est issue d'une estimation</t>
  </si>
  <si>
    <t>Auvergne-Rhone-Alpes</t>
  </si>
  <si>
    <t>Centre-Val de Loire</t>
  </si>
  <si>
    <t>Ile-de-France</t>
  </si>
  <si>
    <t>Normandie</t>
  </si>
  <si>
    <t>Grand-Est</t>
  </si>
  <si>
    <t>Hauts-de-France</t>
  </si>
  <si>
    <t>Nouvelle-Aquitaine</t>
  </si>
  <si>
    <t>Occitanie</t>
  </si>
  <si>
    <t>Départements et régions d'outre-mer</t>
  </si>
  <si>
    <t xml:space="preserve">Palais de la porte dorée </t>
  </si>
  <si>
    <t>Palais de la porte Dorée</t>
  </si>
  <si>
    <t>Bourgogne-Franche-Comté</t>
  </si>
  <si>
    <t>2008 Estimation</t>
  </si>
  <si>
    <t>2007 Estimation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</si>
</sst>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.00\ _€_-;\-* #,##0.00\ _€_-;_-* \-??\ _€_-;_-@_-"/>
    <numFmt numFmtId="167" formatCode="#,##0;[Red]#,##0"/>
    <numFmt numFmtId="168" formatCode="0.0%"/>
    <numFmt numFmtId="169" formatCode="#,##0_ ;[Red]\-#,##0\ 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0"/>
    <numFmt numFmtId="174" formatCode="#,##0.0000"/>
  </numFmts>
  <fonts count="52"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7" fillId="0" borderId="0">
      <alignment/>
      <protection/>
    </xf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Fill="1" applyBorder="1" applyAlignment="1">
      <alignment/>
    </xf>
    <xf numFmtId="167" fontId="2" fillId="0" borderId="0" xfId="47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8" fillId="0" borderId="0" xfId="0" applyNumberFormat="1" applyFont="1" applyAlignment="1">
      <alignment/>
    </xf>
    <xf numFmtId="164" fontId="8" fillId="0" borderId="0" xfId="0" applyNumberFormat="1" applyFont="1" applyFill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164" fontId="5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67" fontId="5" fillId="0" borderId="0" xfId="47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/>
    </xf>
    <xf numFmtId="167" fontId="5" fillId="0" borderId="0" xfId="47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12" fillId="0" borderId="17" xfId="54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/>
    </xf>
    <xf numFmtId="3" fontId="5" fillId="0" borderId="0" xfId="53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174" fontId="5" fillId="0" borderId="0" xfId="0" applyNumberFormat="1" applyFont="1" applyFill="1" applyAlignment="1">
      <alignment/>
    </xf>
    <xf numFmtId="3" fontId="51" fillId="0" borderId="0" xfId="0" applyNumberFormat="1" applyFont="1" applyAlignment="1">
      <alignment/>
    </xf>
    <xf numFmtId="3" fontId="51" fillId="0" borderId="1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/>
    </xf>
    <xf numFmtId="167" fontId="8" fillId="0" borderId="11" xfId="47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8" fillId="0" borderId="11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 wrapText="1"/>
    </xf>
    <xf numFmtId="3" fontId="12" fillId="0" borderId="21" xfId="0" applyNumberFormat="1" applyFont="1" applyFill="1" applyBorder="1" applyAlignment="1">
      <alignment horizontal="right" wrapText="1"/>
    </xf>
    <xf numFmtId="3" fontId="12" fillId="0" borderId="22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3" fontId="12" fillId="0" borderId="11" xfId="0" applyNumberFormat="1" applyFont="1" applyFill="1" applyBorder="1" applyAlignment="1">
      <alignment horizontal="right" wrapText="1"/>
    </xf>
    <xf numFmtId="0" fontId="12" fillId="0" borderId="22" xfId="0" applyFont="1" applyFill="1" applyBorder="1" applyAlignment="1">
      <alignment horizontal="right" wrapText="1"/>
    </xf>
    <xf numFmtId="0" fontId="12" fillId="0" borderId="21" xfId="0" applyFont="1" applyFill="1" applyBorder="1" applyAlignment="1">
      <alignment horizontal="left" wrapText="1"/>
    </xf>
    <xf numFmtId="0" fontId="5" fillId="0" borderId="23" xfId="0" applyFont="1" applyBorder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3" fillId="0" borderId="17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/>
    </xf>
    <xf numFmtId="167" fontId="5" fillId="0" borderId="25" xfId="0" applyNumberFormat="1" applyFont="1" applyBorder="1" applyAlignment="1">
      <alignment/>
    </xf>
    <xf numFmtId="164" fontId="5" fillId="0" borderId="25" xfId="0" applyNumberFormat="1" applyFont="1" applyFill="1" applyBorder="1" applyAlignment="1">
      <alignment/>
    </xf>
    <xf numFmtId="167" fontId="5" fillId="0" borderId="25" xfId="47" applyNumberFormat="1" applyFont="1" applyFill="1" applyBorder="1" applyAlignment="1" applyProtection="1">
      <alignment/>
      <protection/>
    </xf>
    <xf numFmtId="3" fontId="8" fillId="0" borderId="26" xfId="0" applyNumberFormat="1" applyFont="1" applyBorder="1" applyAlignment="1">
      <alignment horizontal="right"/>
    </xf>
    <xf numFmtId="3" fontId="0" fillId="0" borderId="26" xfId="0" applyNumberFormat="1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167" fontId="5" fillId="0" borderId="27" xfId="0" applyNumberFormat="1" applyFont="1" applyBorder="1" applyAlignment="1">
      <alignment/>
    </xf>
    <xf numFmtId="167" fontId="5" fillId="0" borderId="24" xfId="47" applyNumberFormat="1" applyFont="1" applyFill="1" applyBorder="1" applyAlignment="1" applyProtection="1">
      <alignment/>
      <protection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Fill="1" applyBorder="1" applyAlignment="1">
      <alignment horizontal="center"/>
    </xf>
    <xf numFmtId="167" fontId="5" fillId="0" borderId="26" xfId="47" applyNumberFormat="1" applyFont="1" applyFill="1" applyBorder="1" applyAlignment="1" applyProtection="1">
      <alignment/>
      <protection/>
    </xf>
    <xf numFmtId="0" fontId="5" fillId="0" borderId="24" xfId="0" applyFont="1" applyBorder="1" applyAlignment="1">
      <alignment/>
    </xf>
    <xf numFmtId="0" fontId="5" fillId="0" borderId="28" xfId="0" applyFont="1" applyBorder="1" applyAlignment="1">
      <alignment/>
    </xf>
    <xf numFmtId="3" fontId="5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/>
    </xf>
    <xf numFmtId="167" fontId="5" fillId="0" borderId="29" xfId="47" applyNumberFormat="1" applyFont="1" applyFill="1" applyBorder="1" applyAlignment="1" applyProtection="1">
      <alignment/>
      <protection/>
    </xf>
    <xf numFmtId="167" fontId="5" fillId="0" borderId="29" xfId="0" applyNumberFormat="1" applyFont="1" applyBorder="1" applyAlignment="1">
      <alignment/>
    </xf>
    <xf numFmtId="3" fontId="5" fillId="0" borderId="25" xfId="0" applyNumberFormat="1" applyFont="1" applyBorder="1" applyAlignment="1">
      <alignment horizontal="right"/>
    </xf>
    <xf numFmtId="0" fontId="5" fillId="0" borderId="25" xfId="0" applyFont="1" applyFill="1" applyBorder="1" applyAlignment="1">
      <alignment/>
    </xf>
    <xf numFmtId="3" fontId="5" fillId="0" borderId="25" xfId="0" applyNumberFormat="1" applyFont="1" applyFill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3" fontId="5" fillId="0" borderId="32" xfId="0" applyNumberFormat="1" applyFont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13" fillId="0" borderId="3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3" fontId="5" fillId="0" borderId="34" xfId="0" applyNumberFormat="1" applyFont="1" applyBorder="1" applyAlignment="1">
      <alignment horizontal="right"/>
    </xf>
    <xf numFmtId="3" fontId="8" fillId="0" borderId="26" xfId="0" applyNumberFormat="1" applyFont="1" applyFill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3" fontId="13" fillId="0" borderId="32" xfId="0" applyNumberFormat="1" applyFont="1" applyFill="1" applyBorder="1" applyAlignment="1">
      <alignment horizontal="right" vertical="center"/>
    </xf>
    <xf numFmtId="3" fontId="13" fillId="0" borderId="31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 vertic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7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>
      <alignment horizontal="right" vertical="center"/>
    </xf>
    <xf numFmtId="3" fontId="13" fillId="0" borderId="27" xfId="0" applyNumberFormat="1" applyFont="1" applyFill="1" applyBorder="1" applyAlignment="1">
      <alignment horizontal="right" vertical="center"/>
    </xf>
    <xf numFmtId="3" fontId="13" fillId="0" borderId="40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3" fontId="5" fillId="0" borderId="23" xfId="0" applyNumberFormat="1" applyFont="1" applyBorder="1" applyAlignment="1">
      <alignment/>
    </xf>
    <xf numFmtId="0" fontId="8" fillId="0" borderId="41" xfId="0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41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musee7" xfId="53"/>
    <cellStyle name="Normal_musées&gt;100 000 entrées" xfId="54"/>
    <cellStyle name="Note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us&#233;es&gt;100%20000%20entr&#233;e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="90" zoomScaleNormal="90" zoomScalePageLayoutView="0" workbookViewId="0" topLeftCell="A1">
      <selection activeCell="A2" sqref="A2"/>
    </sheetView>
  </sheetViews>
  <sheetFormatPr defaultColWidth="11.421875" defaultRowHeight="12.75"/>
  <cols>
    <col min="4" max="4" width="86.8515625" style="0" customWidth="1"/>
  </cols>
  <sheetData>
    <row r="1" ht="12.75">
      <c r="A1" s="1" t="s">
        <v>0</v>
      </c>
    </row>
    <row r="8" ht="12.75">
      <c r="A8" s="1" t="s">
        <v>1</v>
      </c>
    </row>
    <row r="9" ht="12.75">
      <c r="B9" s="2" t="s">
        <v>2</v>
      </c>
    </row>
    <row r="10" ht="12.75">
      <c r="B10" s="2" t="s">
        <v>3</v>
      </c>
    </row>
    <row r="11" ht="12.75">
      <c r="B11" s="2" t="s">
        <v>4</v>
      </c>
    </row>
    <row r="12" ht="12.75">
      <c r="B12" s="2" t="s">
        <v>5</v>
      </c>
    </row>
    <row r="13" ht="12.75">
      <c r="B13" s="2" t="s">
        <v>6</v>
      </c>
    </row>
    <row r="14" ht="12.75">
      <c r="B14" s="2" t="s">
        <v>7</v>
      </c>
    </row>
    <row r="20" ht="12.75">
      <c r="A20" s="1" t="s">
        <v>8</v>
      </c>
    </row>
  </sheetData>
  <sheetProtection selectLockedCells="1" selectUnlockedCells="1"/>
  <hyperlinks>
    <hyperlink ref="B9" location="'fréquentation musées de France'!A6" display=" FRÉQUENTATION DES MUSÉES DE FRANCE"/>
    <hyperlink ref="B10" location="'fréquentation par région'!A7" display="ENTRÉES DES MUSÉES DE FRANCE DONT ENTRÉES GRATUITES  PAR RÉGION"/>
    <hyperlink ref="B11" location="'fréquentation par tranche '!A4" display=" FRÉQUENTATION DES MUSÉES DE FRANCE PAR TRANCHE DE FRÉQUENTATION"/>
    <hyperlink ref="B12" location="'fréquentation par collection'!A4" display="FRÉQUENTATION DES MUSÉES DE FRANCE PAR NATURE DES COLLECTIONS"/>
    <hyperlink ref="B13" r:id="rId1" display="FREQUENTATION DES MUSEES DE FRANCE AYANT REALISE PLUS DE 100 000 ENTREES"/>
    <hyperlink ref="B14" location="'fréquentation musées nationaux'!A6" display="ENTRÉES PAYANTES ET GRATUITES DANS LES MUSÉES NATIONAUX PAR MUSÉE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90" zoomScaleNormal="90" zoomScalePageLayoutView="0" workbookViewId="0" topLeftCell="A1">
      <selection activeCell="E5" sqref="E5"/>
    </sheetView>
  </sheetViews>
  <sheetFormatPr defaultColWidth="11.421875" defaultRowHeight="12.75"/>
  <cols>
    <col min="1" max="1" width="31.7109375" style="0" customWidth="1"/>
    <col min="2" max="2" width="8.7109375" style="0" bestFit="1" customWidth="1"/>
    <col min="3" max="3" width="9.421875" style="0" customWidth="1"/>
    <col min="4" max="9" width="8.7109375" style="0" bestFit="1" customWidth="1"/>
    <col min="10" max="10" width="10.28125" style="0" customWidth="1"/>
    <col min="11" max="11" width="8.8515625" style="0" customWidth="1"/>
    <col min="12" max="12" width="11.00390625" style="0" bestFit="1" customWidth="1"/>
    <col min="14" max="14" width="10.8515625" style="0" customWidth="1"/>
  </cols>
  <sheetData>
    <row r="1" spans="1:14" ht="12.75">
      <c r="A1" s="23" t="s">
        <v>2</v>
      </c>
      <c r="B1" s="5"/>
      <c r="C1" s="5"/>
      <c r="D1" s="5"/>
      <c r="E1" s="5"/>
      <c r="F1" s="5"/>
      <c r="G1" s="24"/>
      <c r="H1" s="24"/>
      <c r="I1" s="24"/>
      <c r="J1" s="24"/>
      <c r="K1" s="24"/>
      <c r="L1" s="24"/>
      <c r="M1" s="24"/>
      <c r="N1" s="3"/>
    </row>
    <row r="2" spans="1:14" ht="12.75">
      <c r="A2" s="25" t="s">
        <v>9</v>
      </c>
      <c r="B2" s="5"/>
      <c r="C2" s="5"/>
      <c r="D2" s="5"/>
      <c r="E2" s="5"/>
      <c r="F2" s="5"/>
      <c r="G2" s="24"/>
      <c r="H2" s="24"/>
      <c r="I2" s="24"/>
      <c r="J2" s="24"/>
      <c r="K2" s="24"/>
      <c r="L2" s="24"/>
      <c r="M2" s="24"/>
      <c r="N2" s="3"/>
    </row>
    <row r="3" spans="1:14" ht="12.75">
      <c r="A3" s="23"/>
      <c r="B3" s="5"/>
      <c r="C3" s="5"/>
      <c r="D3" s="5"/>
      <c r="E3" s="5"/>
      <c r="F3" s="5"/>
      <c r="G3" s="24"/>
      <c r="H3" s="24"/>
      <c r="I3" s="24"/>
      <c r="J3" s="24"/>
      <c r="K3" s="24"/>
      <c r="L3" s="24"/>
      <c r="M3" s="24"/>
      <c r="N3" s="3"/>
    </row>
    <row r="4" spans="1:14" ht="12.75">
      <c r="A4" s="26"/>
      <c r="B4" s="27">
        <v>2004</v>
      </c>
      <c r="C4" s="27">
        <v>2005</v>
      </c>
      <c r="D4" s="27">
        <v>2006</v>
      </c>
      <c r="E4" s="27">
        <v>2007</v>
      </c>
      <c r="F4" s="27">
        <v>2008</v>
      </c>
      <c r="G4" s="28">
        <v>2009</v>
      </c>
      <c r="H4" s="28">
        <v>2010</v>
      </c>
      <c r="I4" s="28">
        <v>2011</v>
      </c>
      <c r="J4" s="28">
        <v>2012</v>
      </c>
      <c r="K4" s="28">
        <v>2013</v>
      </c>
      <c r="L4" s="28">
        <v>2014</v>
      </c>
      <c r="M4" s="28">
        <v>2015</v>
      </c>
      <c r="N4" s="28">
        <v>2016</v>
      </c>
    </row>
    <row r="5" spans="1:14" ht="12.75">
      <c r="A5" s="23" t="s">
        <v>335</v>
      </c>
      <c r="B5" s="29">
        <v>45621.6</v>
      </c>
      <c r="C5" s="29">
        <v>45239.964</v>
      </c>
      <c r="D5" s="29">
        <v>50129.101</v>
      </c>
      <c r="E5" s="29">
        <v>52624.421</v>
      </c>
      <c r="F5" s="29">
        <v>55770.71</v>
      </c>
      <c r="G5" s="30">
        <v>56482.88</v>
      </c>
      <c r="H5" s="30">
        <v>57495.153</v>
      </c>
      <c r="I5" s="30">
        <v>59517.565</v>
      </c>
      <c r="J5" s="30">
        <v>62051.325</v>
      </c>
      <c r="K5" s="30">
        <v>64431.481</v>
      </c>
      <c r="L5" s="30">
        <v>65159.099</v>
      </c>
      <c r="M5" s="30">
        <v>62375.602</v>
      </c>
      <c r="N5" s="30">
        <v>59701.077</v>
      </c>
    </row>
    <row r="6" spans="1:14" ht="12.75">
      <c r="A6" s="5" t="s">
        <v>10</v>
      </c>
      <c r="B6" s="31" t="s">
        <v>11</v>
      </c>
      <c r="C6" s="32">
        <v>30316.205</v>
      </c>
      <c r="D6" s="32">
        <v>32203.762000000002</v>
      </c>
      <c r="E6" s="32">
        <v>32707.283000000003</v>
      </c>
      <c r="F6" s="32">
        <v>33597.717000000004</v>
      </c>
      <c r="G6" s="33">
        <v>33196.579</v>
      </c>
      <c r="H6" s="33">
        <f>H5-H7</f>
        <v>32999.611</v>
      </c>
      <c r="I6" s="33">
        <f>I5-I7</f>
        <v>34914.565</v>
      </c>
      <c r="J6" s="33">
        <v>34912.489</v>
      </c>
      <c r="K6" s="33">
        <v>35929.56</v>
      </c>
      <c r="L6" s="33">
        <v>36649.865</v>
      </c>
      <c r="M6" s="33">
        <v>36215.906</v>
      </c>
      <c r="N6" s="33">
        <f>N5-N7</f>
        <v>33893.130999999994</v>
      </c>
    </row>
    <row r="7" spans="1:14" ht="12.75">
      <c r="A7" s="5" t="s">
        <v>12</v>
      </c>
      <c r="B7" s="31" t="s">
        <v>11</v>
      </c>
      <c r="C7" s="34">
        <v>14923.759</v>
      </c>
      <c r="D7" s="34">
        <v>17925.339</v>
      </c>
      <c r="E7" s="34">
        <v>19917.138</v>
      </c>
      <c r="F7" s="34">
        <v>22172.993</v>
      </c>
      <c r="G7" s="35">
        <v>23286.301</v>
      </c>
      <c r="H7" s="35">
        <v>24495.542</v>
      </c>
      <c r="I7" s="35">
        <v>24603</v>
      </c>
      <c r="J7" s="35">
        <v>27138.836</v>
      </c>
      <c r="K7" s="35">
        <v>28501.921</v>
      </c>
      <c r="L7" s="35">
        <v>28509.234</v>
      </c>
      <c r="M7" s="35">
        <v>26159.696</v>
      </c>
      <c r="N7" s="33">
        <v>25807.946</v>
      </c>
    </row>
    <row r="8" spans="1:14" ht="12.75">
      <c r="A8" s="5" t="s">
        <v>336</v>
      </c>
      <c r="B8" s="31" t="s">
        <v>11</v>
      </c>
      <c r="C8" s="36">
        <v>992</v>
      </c>
      <c r="D8" s="36">
        <v>1017</v>
      </c>
      <c r="E8" s="36">
        <v>1039</v>
      </c>
      <c r="F8" s="36">
        <v>1059</v>
      </c>
      <c r="G8" s="37">
        <v>1049</v>
      </c>
      <c r="H8" s="37">
        <v>1054</v>
      </c>
      <c r="I8" s="37">
        <v>1033</v>
      </c>
      <c r="J8" s="37">
        <v>1030</v>
      </c>
      <c r="K8" s="37">
        <v>1016</v>
      </c>
      <c r="L8" s="24">
        <v>1013</v>
      </c>
      <c r="M8" s="24">
        <v>997</v>
      </c>
      <c r="N8" s="37">
        <v>970</v>
      </c>
    </row>
    <row r="9" spans="1:14" ht="12.75">
      <c r="A9" s="26" t="s">
        <v>337</v>
      </c>
      <c r="B9" s="38" t="s">
        <v>11</v>
      </c>
      <c r="C9" s="39">
        <v>45604.80241935484</v>
      </c>
      <c r="D9" s="39">
        <v>49291.151425762044</v>
      </c>
      <c r="E9" s="39">
        <v>50649.10587102984</v>
      </c>
      <c r="F9" s="39">
        <v>52663.559962228515</v>
      </c>
      <c r="G9" s="39">
        <v>53844</v>
      </c>
      <c r="H9" s="39">
        <v>54549</v>
      </c>
      <c r="I9" s="39">
        <v>57616</v>
      </c>
      <c r="J9" s="39">
        <f>(J5*1000)/J8</f>
        <v>60244.00485436893</v>
      </c>
      <c r="K9" s="39">
        <f>(K5*1000)/K8</f>
        <v>63416.81200787402</v>
      </c>
      <c r="L9" s="39">
        <f>(L5*1000)/L8</f>
        <v>64322.90128331688</v>
      </c>
      <c r="M9" s="39">
        <f>(M5*1000)/M8</f>
        <v>62563.29187562688</v>
      </c>
      <c r="N9" s="39">
        <f>(N5*1000)/N8</f>
        <v>61547.502061855674</v>
      </c>
    </row>
    <row r="10" spans="1:14" ht="12.75">
      <c r="A10" s="5" t="s">
        <v>13</v>
      </c>
      <c r="B10" s="40"/>
      <c r="C10" s="5"/>
      <c r="D10" s="5"/>
      <c r="E10" s="5"/>
      <c r="F10" s="5"/>
      <c r="G10" s="24"/>
      <c r="H10" s="24"/>
      <c r="I10" s="24"/>
      <c r="J10" s="24"/>
      <c r="K10" s="24"/>
      <c r="L10" s="24"/>
      <c r="M10" s="24"/>
      <c r="N10" s="3"/>
    </row>
    <row r="11" spans="1:14" ht="12.75">
      <c r="A11" s="5" t="s">
        <v>14</v>
      </c>
      <c r="B11" s="110"/>
      <c r="C11" s="110"/>
      <c r="D11" s="110"/>
      <c r="E11" s="110"/>
      <c r="F11" s="110"/>
      <c r="G11" s="110"/>
      <c r="H11" s="110"/>
      <c r="I11" s="110"/>
      <c r="J11" s="33"/>
      <c r="K11" s="33"/>
      <c r="L11" s="33"/>
      <c r="M11" s="33"/>
      <c r="N11" s="33"/>
    </row>
    <row r="12" spans="1:14" ht="12.75">
      <c r="A12" s="5" t="s">
        <v>15</v>
      </c>
      <c r="B12" s="5"/>
      <c r="C12" s="5"/>
      <c r="D12" s="5"/>
      <c r="E12" s="5"/>
      <c r="F12" s="5"/>
      <c r="G12" s="24"/>
      <c r="H12" s="24"/>
      <c r="I12" s="24"/>
      <c r="J12" s="24"/>
      <c r="K12" s="24"/>
      <c r="L12" s="24"/>
      <c r="M12" s="24"/>
      <c r="N12" s="3"/>
    </row>
    <row r="13" spans="1:14" ht="12.75">
      <c r="A13" s="5"/>
      <c r="B13" s="5"/>
      <c r="C13" s="5"/>
      <c r="D13" s="5"/>
      <c r="E13" s="5"/>
      <c r="F13" s="5"/>
      <c r="G13" s="24"/>
      <c r="H13" s="24"/>
      <c r="I13" s="24"/>
      <c r="J13" s="24"/>
      <c r="K13" s="24"/>
      <c r="L13" s="24"/>
      <c r="M13" s="24"/>
      <c r="N13" s="3"/>
    </row>
    <row r="14" spans="1:13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25" t="s">
        <v>16</v>
      </c>
      <c r="B15" s="41"/>
      <c r="C15" s="41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="90" zoomScaleNormal="90" zoomScalePageLayoutView="0" workbookViewId="0" topLeftCell="A1">
      <selection activeCell="A3" sqref="A3"/>
    </sheetView>
  </sheetViews>
  <sheetFormatPr defaultColWidth="11.00390625" defaultRowHeight="12.75"/>
  <cols>
    <col min="1" max="1" width="25.00390625" style="7" customWidth="1"/>
    <col min="2" max="13" width="11.00390625" style="7" customWidth="1"/>
    <col min="14" max="14" width="30.421875" style="7" bestFit="1" customWidth="1"/>
    <col min="15" max="16" width="11.421875" style="7" bestFit="1" customWidth="1"/>
    <col min="17" max="16384" width="11.00390625" style="7" customWidth="1"/>
  </cols>
  <sheetData>
    <row r="1" spans="1:12" ht="12.75">
      <c r="A1" s="23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25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23"/>
      <c r="B3" s="5"/>
      <c r="C3" s="5"/>
      <c r="D3" s="5"/>
      <c r="E3" s="5"/>
      <c r="F3" s="5"/>
      <c r="G3" s="5"/>
      <c r="H3" s="5"/>
      <c r="I3" s="41"/>
      <c r="J3" s="41"/>
      <c r="K3" s="41"/>
      <c r="L3" s="5"/>
    </row>
    <row r="4" spans="1:17" ht="12.75">
      <c r="A4" s="23"/>
      <c r="B4" s="42">
        <v>2005</v>
      </c>
      <c r="C4" s="43">
        <v>2006</v>
      </c>
      <c r="D4" s="43">
        <v>2007</v>
      </c>
      <c r="E4" s="43">
        <v>2008</v>
      </c>
      <c r="F4" s="43">
        <v>2009</v>
      </c>
      <c r="G4" s="43">
        <v>2010</v>
      </c>
      <c r="H4" s="42">
        <v>2011</v>
      </c>
      <c r="I4" s="42">
        <v>2012</v>
      </c>
      <c r="J4" s="42">
        <v>2013</v>
      </c>
      <c r="K4" s="42">
        <v>2014</v>
      </c>
      <c r="L4" s="42">
        <v>2015</v>
      </c>
      <c r="M4" s="8"/>
      <c r="N4" s="8"/>
      <c r="O4" s="148">
        <v>2016</v>
      </c>
      <c r="P4" s="8"/>
      <c r="Q4" s="8"/>
    </row>
    <row r="5" spans="1:17" ht="12.75">
      <c r="A5" s="44" t="s">
        <v>19</v>
      </c>
      <c r="B5" s="45">
        <v>45239964</v>
      </c>
      <c r="C5" s="45">
        <v>50129101</v>
      </c>
      <c r="D5" s="45">
        <v>52624421</v>
      </c>
      <c r="E5" s="45">
        <v>55770710</v>
      </c>
      <c r="F5" s="45">
        <v>56482880</v>
      </c>
      <c r="G5" s="45">
        <v>57495153</v>
      </c>
      <c r="H5" s="45">
        <v>59517565</v>
      </c>
      <c r="I5" s="46">
        <v>62051325</v>
      </c>
      <c r="J5" s="47">
        <v>64431481</v>
      </c>
      <c r="K5" s="117">
        <v>65159099</v>
      </c>
      <c r="L5" s="117">
        <v>62375602</v>
      </c>
      <c r="M5" s="113"/>
      <c r="N5" s="153" t="s">
        <v>19</v>
      </c>
      <c r="O5" s="152">
        <v>59701077</v>
      </c>
      <c r="P5" s="114"/>
      <c r="Q5" s="9"/>
    </row>
    <row r="6" spans="1:17" ht="12.75">
      <c r="A6" s="5" t="s">
        <v>20</v>
      </c>
      <c r="B6" s="48">
        <v>1548020</v>
      </c>
      <c r="C6" s="49">
        <v>1325982</v>
      </c>
      <c r="D6" s="49">
        <v>1380593</v>
      </c>
      <c r="E6" s="49">
        <v>1461594</v>
      </c>
      <c r="F6" s="49">
        <v>1393063</v>
      </c>
      <c r="G6" s="49">
        <v>1358329</v>
      </c>
      <c r="H6" s="50">
        <v>1432267</v>
      </c>
      <c r="I6" s="51">
        <v>1482916</v>
      </c>
      <c r="J6" s="52">
        <v>1461847</v>
      </c>
      <c r="K6" s="53">
        <v>1554275</v>
      </c>
      <c r="L6" s="53">
        <v>1507849</v>
      </c>
      <c r="M6" s="11"/>
      <c r="N6" s="154" t="s">
        <v>353</v>
      </c>
      <c r="O6" s="151">
        <v>3980222</v>
      </c>
      <c r="P6" s="11"/>
      <c r="Q6" s="11"/>
    </row>
    <row r="7" spans="1:17" ht="12.75">
      <c r="A7" s="5" t="s">
        <v>21</v>
      </c>
      <c r="B7" s="48">
        <v>1040915</v>
      </c>
      <c r="C7" s="49">
        <v>1139626</v>
      </c>
      <c r="D7" s="49">
        <v>1117783</v>
      </c>
      <c r="E7" s="49">
        <v>1145534</v>
      </c>
      <c r="F7" s="49">
        <v>1101733</v>
      </c>
      <c r="G7" s="49">
        <v>1217936</v>
      </c>
      <c r="H7" s="54">
        <v>1242255</v>
      </c>
      <c r="I7" s="55">
        <v>1178984</v>
      </c>
      <c r="J7" s="52">
        <v>1151718</v>
      </c>
      <c r="K7" s="53">
        <v>1158654</v>
      </c>
      <c r="L7" s="53">
        <v>1135659</v>
      </c>
      <c r="M7" s="11"/>
      <c r="N7" s="154" t="s">
        <v>364</v>
      </c>
      <c r="O7" s="151">
        <v>1679980</v>
      </c>
      <c r="Q7" s="11"/>
    </row>
    <row r="8" spans="1:17" ht="12.75">
      <c r="A8" s="5" t="s">
        <v>22</v>
      </c>
      <c r="B8" s="48">
        <v>250726</v>
      </c>
      <c r="C8" s="49">
        <v>263196</v>
      </c>
      <c r="D8" s="49">
        <v>276462</v>
      </c>
      <c r="E8" s="49">
        <v>276071</v>
      </c>
      <c r="F8" s="49">
        <v>328501</v>
      </c>
      <c r="G8" s="49">
        <v>401381</v>
      </c>
      <c r="H8" s="54">
        <v>328436</v>
      </c>
      <c r="I8" s="55">
        <v>333524</v>
      </c>
      <c r="J8" s="52">
        <v>319604</v>
      </c>
      <c r="K8" s="53">
        <v>336448</v>
      </c>
      <c r="L8" s="53">
        <v>291058</v>
      </c>
      <c r="M8" s="11"/>
      <c r="N8" s="154" t="s">
        <v>24</v>
      </c>
      <c r="O8" s="151">
        <v>1113503</v>
      </c>
      <c r="P8" s="11"/>
      <c r="Q8" s="11"/>
    </row>
    <row r="9" spans="1:17" ht="12.75">
      <c r="A9" s="5" t="s">
        <v>23</v>
      </c>
      <c r="B9" s="48">
        <v>905150</v>
      </c>
      <c r="C9" s="49">
        <v>923916</v>
      </c>
      <c r="D9" s="49">
        <v>939153</v>
      </c>
      <c r="E9" s="49">
        <v>963654</v>
      </c>
      <c r="F9" s="49">
        <v>981855</v>
      </c>
      <c r="G9" s="49">
        <v>999070</v>
      </c>
      <c r="H9" s="54">
        <v>916450</v>
      </c>
      <c r="I9" s="55">
        <v>975566</v>
      </c>
      <c r="J9" s="52">
        <v>1006430</v>
      </c>
      <c r="K9" s="53">
        <v>1030360</v>
      </c>
      <c r="L9" s="53">
        <v>995305</v>
      </c>
      <c r="M9" s="10"/>
      <c r="N9" s="154" t="s">
        <v>354</v>
      </c>
      <c r="O9" s="151">
        <v>996115</v>
      </c>
      <c r="P9" s="10"/>
      <c r="Q9" s="10"/>
    </row>
    <row r="10" spans="1:17" ht="12.75">
      <c r="A10" s="5" t="s">
        <v>24</v>
      </c>
      <c r="B10" s="48">
        <v>861100</v>
      </c>
      <c r="C10" s="49">
        <v>898595</v>
      </c>
      <c r="D10" s="49">
        <v>973270</v>
      </c>
      <c r="E10" s="49">
        <v>952395</v>
      </c>
      <c r="F10" s="49">
        <v>921947</v>
      </c>
      <c r="G10" s="49">
        <v>991643</v>
      </c>
      <c r="H10" s="54">
        <v>974800</v>
      </c>
      <c r="I10" s="55">
        <v>925364</v>
      </c>
      <c r="J10" s="52">
        <v>1075731</v>
      </c>
      <c r="K10" s="53">
        <v>1106086</v>
      </c>
      <c r="L10" s="53">
        <v>1026191</v>
      </c>
      <c r="M10" s="10"/>
      <c r="N10" s="154" t="s">
        <v>27</v>
      </c>
      <c r="O10" s="151">
        <v>282403</v>
      </c>
      <c r="P10" s="10"/>
      <c r="Q10" s="10"/>
    </row>
    <row r="11" spans="1:17" ht="12.75">
      <c r="A11" s="5" t="s">
        <v>25</v>
      </c>
      <c r="B11" s="48">
        <v>1040409</v>
      </c>
      <c r="C11" s="49">
        <v>1007699</v>
      </c>
      <c r="D11" s="49">
        <v>1057973</v>
      </c>
      <c r="E11" s="49">
        <v>1078757</v>
      </c>
      <c r="F11" s="49">
        <v>1091180</v>
      </c>
      <c r="G11" s="49">
        <v>1093302</v>
      </c>
      <c r="H11" s="54">
        <v>1121610</v>
      </c>
      <c r="I11" s="55">
        <v>1104672</v>
      </c>
      <c r="J11" s="52">
        <v>1100241</v>
      </c>
      <c r="K11" s="53">
        <v>1076993</v>
      </c>
      <c r="L11" s="53">
        <v>1008999</v>
      </c>
      <c r="M11" s="8"/>
      <c r="N11" s="154" t="s">
        <v>357</v>
      </c>
      <c r="O11" s="149">
        <v>3139964</v>
      </c>
      <c r="P11" s="8"/>
      <c r="Q11" s="8"/>
    </row>
    <row r="12" spans="1:17" ht="12.75">
      <c r="A12" s="5" t="s">
        <v>26</v>
      </c>
      <c r="B12" s="48">
        <v>400080</v>
      </c>
      <c r="C12" s="49">
        <v>421929</v>
      </c>
      <c r="D12" s="49">
        <v>388815</v>
      </c>
      <c r="E12" s="49">
        <v>389290</v>
      </c>
      <c r="F12" s="49">
        <v>456853</v>
      </c>
      <c r="G12" s="49">
        <v>370316</v>
      </c>
      <c r="H12" s="54">
        <v>383691</v>
      </c>
      <c r="I12" s="55">
        <v>336146</v>
      </c>
      <c r="J12" s="52">
        <v>364850</v>
      </c>
      <c r="K12" s="53">
        <v>414284</v>
      </c>
      <c r="L12" s="53">
        <v>388269</v>
      </c>
      <c r="M12" s="8"/>
      <c r="N12" s="154" t="s">
        <v>358</v>
      </c>
      <c r="O12" s="151">
        <v>2578538</v>
      </c>
      <c r="P12" s="8"/>
      <c r="Q12" s="8"/>
    </row>
    <row r="13" spans="1:17" ht="12.75">
      <c r="A13" s="5" t="s">
        <v>27</v>
      </c>
      <c r="B13" s="48">
        <v>195995</v>
      </c>
      <c r="C13" s="49">
        <v>202410</v>
      </c>
      <c r="D13" s="49">
        <v>231785</v>
      </c>
      <c r="E13" s="49">
        <v>205755</v>
      </c>
      <c r="F13" s="49">
        <v>217859</v>
      </c>
      <c r="G13" s="49">
        <v>285291</v>
      </c>
      <c r="H13" s="54">
        <v>283492</v>
      </c>
      <c r="I13" s="55">
        <v>289260</v>
      </c>
      <c r="J13" s="52">
        <v>285457</v>
      </c>
      <c r="K13" s="53">
        <v>287297</v>
      </c>
      <c r="L13" s="53">
        <v>256627</v>
      </c>
      <c r="M13" s="8"/>
      <c r="N13" s="154" t="s">
        <v>355</v>
      </c>
      <c r="O13" s="151">
        <v>33111695</v>
      </c>
      <c r="P13" s="8"/>
      <c r="Q13" s="8"/>
    </row>
    <row r="14" spans="1:15" ht="12.75">
      <c r="A14" s="5" t="s">
        <v>28</v>
      </c>
      <c r="B14" s="48">
        <v>738943</v>
      </c>
      <c r="C14" s="49">
        <v>726454</v>
      </c>
      <c r="D14" s="49">
        <v>722660</v>
      </c>
      <c r="E14" s="49">
        <v>696630</v>
      </c>
      <c r="F14" s="49">
        <v>715577</v>
      </c>
      <c r="G14" s="49">
        <v>700016</v>
      </c>
      <c r="H14" s="54">
        <v>765790</v>
      </c>
      <c r="I14" s="55">
        <v>765606</v>
      </c>
      <c r="J14" s="56">
        <v>830094</v>
      </c>
      <c r="K14" s="53">
        <v>842546</v>
      </c>
      <c r="L14" s="53">
        <v>800010</v>
      </c>
      <c r="N14" s="154" t="s">
        <v>356</v>
      </c>
      <c r="O14" s="151">
        <v>2060351</v>
      </c>
    </row>
    <row r="15" spans="1:15" ht="12.75">
      <c r="A15" s="5" t="s">
        <v>29</v>
      </c>
      <c r="B15" s="48">
        <v>25134342</v>
      </c>
      <c r="C15" s="49">
        <v>29863250</v>
      </c>
      <c r="D15" s="49">
        <v>31270676</v>
      </c>
      <c r="E15" s="49">
        <v>33285508</v>
      </c>
      <c r="F15" s="49">
        <v>33417915</v>
      </c>
      <c r="G15" s="49">
        <v>33466169</v>
      </c>
      <c r="H15" s="54">
        <v>35614744</v>
      </c>
      <c r="I15" s="55">
        <v>37090125</v>
      </c>
      <c r="J15" s="52">
        <v>37536354</v>
      </c>
      <c r="K15" s="53">
        <v>38129080</v>
      </c>
      <c r="L15" s="53">
        <v>36046183</v>
      </c>
      <c r="N15" s="154" t="s">
        <v>359</v>
      </c>
      <c r="O15" s="150">
        <v>1961632</v>
      </c>
    </row>
    <row r="16" spans="1:15" ht="12.75">
      <c r="A16" s="5" t="s">
        <v>30</v>
      </c>
      <c r="B16" s="48">
        <v>1073437</v>
      </c>
      <c r="C16" s="49">
        <v>1060079</v>
      </c>
      <c r="D16" s="49">
        <v>1441047</v>
      </c>
      <c r="E16" s="49">
        <v>1481796</v>
      </c>
      <c r="F16" s="49">
        <v>1345874</v>
      </c>
      <c r="G16" s="49">
        <v>1427630</v>
      </c>
      <c r="H16" s="54">
        <v>1273600</v>
      </c>
      <c r="I16" s="55">
        <v>1787417</v>
      </c>
      <c r="J16" s="56">
        <v>1664254</v>
      </c>
      <c r="K16" s="53">
        <v>1624266</v>
      </c>
      <c r="L16" s="53">
        <v>1546712</v>
      </c>
      <c r="N16" s="154" t="s">
        <v>360</v>
      </c>
      <c r="O16" s="149">
        <v>3275345</v>
      </c>
    </row>
    <row r="17" spans="1:15" ht="12.75">
      <c r="A17" s="5" t="s">
        <v>31</v>
      </c>
      <c r="B17" s="48">
        <v>198695</v>
      </c>
      <c r="C17" s="49">
        <v>173208</v>
      </c>
      <c r="D17" s="49">
        <v>213507</v>
      </c>
      <c r="E17" s="49">
        <v>166380</v>
      </c>
      <c r="F17" s="49">
        <v>161921</v>
      </c>
      <c r="G17" s="49">
        <v>150559</v>
      </c>
      <c r="H17" s="54">
        <v>198846</v>
      </c>
      <c r="I17" s="55">
        <v>222728</v>
      </c>
      <c r="J17" s="56">
        <v>224699</v>
      </c>
      <c r="K17" s="53">
        <v>203492</v>
      </c>
      <c r="L17" s="53">
        <v>212713</v>
      </c>
      <c r="N17" s="154" t="s">
        <v>37</v>
      </c>
      <c r="O17" s="151">
        <v>1337254</v>
      </c>
    </row>
    <row r="18" spans="1:15" ht="12.75">
      <c r="A18" s="5" t="s">
        <v>32</v>
      </c>
      <c r="B18" s="48">
        <v>675755</v>
      </c>
      <c r="C18" s="49">
        <v>615974</v>
      </c>
      <c r="D18" s="49">
        <v>664196</v>
      </c>
      <c r="E18" s="49">
        <v>646093</v>
      </c>
      <c r="F18" s="49">
        <v>718931</v>
      </c>
      <c r="G18" s="49">
        <v>1234612</v>
      </c>
      <c r="H18" s="54">
        <v>1344325</v>
      </c>
      <c r="I18" s="55">
        <v>1341060</v>
      </c>
      <c r="J18" s="56">
        <v>1198963</v>
      </c>
      <c r="K18" s="53">
        <v>1217224</v>
      </c>
      <c r="L18" s="53">
        <v>1192728</v>
      </c>
      <c r="N18" s="154" t="s">
        <v>40</v>
      </c>
      <c r="O18" s="151">
        <v>3864067</v>
      </c>
    </row>
    <row r="19" spans="1:15" ht="12.75">
      <c r="A19" s="5" t="s">
        <v>33</v>
      </c>
      <c r="B19" s="48">
        <v>1070024</v>
      </c>
      <c r="C19" s="49">
        <v>1101549</v>
      </c>
      <c r="D19" s="49">
        <v>1185658</v>
      </c>
      <c r="E19" s="49">
        <v>1509438</v>
      </c>
      <c r="F19" s="49">
        <v>1410793</v>
      </c>
      <c r="G19" s="49">
        <v>1461443</v>
      </c>
      <c r="H19" s="54">
        <v>1493851</v>
      </c>
      <c r="I19" s="55">
        <v>1535062</v>
      </c>
      <c r="J19" s="56">
        <v>1514084</v>
      </c>
      <c r="K19" s="53">
        <v>1814361</v>
      </c>
      <c r="L19" s="53">
        <v>1747847</v>
      </c>
      <c r="N19" s="155" t="s">
        <v>361</v>
      </c>
      <c r="O19" s="156">
        <v>320008</v>
      </c>
    </row>
    <row r="20" spans="1:15" ht="12.75">
      <c r="A20" s="5" t="s">
        <v>34</v>
      </c>
      <c r="B20" s="48">
        <v>1309290</v>
      </c>
      <c r="C20" s="49">
        <v>1149426</v>
      </c>
      <c r="D20" s="49">
        <v>1461804</v>
      </c>
      <c r="E20" s="49">
        <v>1287491</v>
      </c>
      <c r="F20" s="49">
        <v>1385984</v>
      </c>
      <c r="G20" s="49">
        <v>1341000</v>
      </c>
      <c r="H20" s="54">
        <v>1533499</v>
      </c>
      <c r="I20" s="55">
        <v>1990865</v>
      </c>
      <c r="J20" s="56">
        <v>2501609</v>
      </c>
      <c r="K20" s="53">
        <v>2005691</v>
      </c>
      <c r="L20" s="53">
        <v>2022204</v>
      </c>
      <c r="O20" s="53"/>
    </row>
    <row r="21" spans="1:15" ht="12.75">
      <c r="A21" s="5" t="s">
        <v>35</v>
      </c>
      <c r="B21" s="48">
        <v>1360699</v>
      </c>
      <c r="C21" s="49">
        <v>1310430</v>
      </c>
      <c r="D21" s="49">
        <v>1335186</v>
      </c>
      <c r="E21" s="49">
        <v>1356484</v>
      </c>
      <c r="F21" s="49">
        <v>1375659</v>
      </c>
      <c r="G21" s="49">
        <v>1480041</v>
      </c>
      <c r="H21" s="54">
        <v>1337179</v>
      </c>
      <c r="I21" s="55">
        <v>1305938</v>
      </c>
      <c r="J21" s="56">
        <v>1407229</v>
      </c>
      <c r="K21" s="53">
        <v>1426562</v>
      </c>
      <c r="L21" s="53">
        <v>1267842</v>
      </c>
      <c r="O21" s="53"/>
    </row>
    <row r="22" spans="1:15" ht="12.75">
      <c r="A22" s="5" t="s">
        <v>36</v>
      </c>
      <c r="B22" s="48">
        <v>521973</v>
      </c>
      <c r="C22" s="49">
        <v>529635</v>
      </c>
      <c r="D22" s="49">
        <v>579279</v>
      </c>
      <c r="E22" s="49">
        <v>601109</v>
      </c>
      <c r="F22" s="49">
        <v>560494</v>
      </c>
      <c r="G22" s="49">
        <v>867251</v>
      </c>
      <c r="H22" s="54">
        <v>640860</v>
      </c>
      <c r="I22" s="55">
        <v>672835</v>
      </c>
      <c r="J22" s="56">
        <v>798541</v>
      </c>
      <c r="K22" s="53">
        <v>696284</v>
      </c>
      <c r="L22" s="53">
        <v>620292</v>
      </c>
      <c r="O22" s="53"/>
    </row>
    <row r="23" spans="1:15" ht="12.75">
      <c r="A23" s="5" t="s">
        <v>37</v>
      </c>
      <c r="B23" s="48">
        <v>919545</v>
      </c>
      <c r="C23" s="49">
        <v>921542</v>
      </c>
      <c r="D23" s="49">
        <v>1289183</v>
      </c>
      <c r="E23" s="49">
        <v>1268181</v>
      </c>
      <c r="F23" s="49">
        <v>1318258</v>
      </c>
      <c r="G23" s="49">
        <v>1338848</v>
      </c>
      <c r="H23" s="54">
        <v>1321527</v>
      </c>
      <c r="I23" s="55">
        <v>1422204</v>
      </c>
      <c r="J23" s="56">
        <v>1364971</v>
      </c>
      <c r="K23" s="53">
        <v>1570926</v>
      </c>
      <c r="L23" s="53">
        <v>1476175</v>
      </c>
      <c r="O23" s="53"/>
    </row>
    <row r="24" spans="1:15" ht="12.75">
      <c r="A24" s="5" t="s">
        <v>38</v>
      </c>
      <c r="B24" s="48">
        <v>427708</v>
      </c>
      <c r="C24" s="49">
        <v>425146</v>
      </c>
      <c r="D24" s="49">
        <v>433321</v>
      </c>
      <c r="E24" s="49">
        <v>489009</v>
      </c>
      <c r="F24" s="49">
        <v>475338</v>
      </c>
      <c r="G24" s="49">
        <v>490539</v>
      </c>
      <c r="H24" s="54">
        <v>494249</v>
      </c>
      <c r="I24" s="55">
        <v>496171</v>
      </c>
      <c r="J24" s="56">
        <v>451851</v>
      </c>
      <c r="K24" s="53">
        <v>547039</v>
      </c>
      <c r="L24" s="53">
        <v>500838</v>
      </c>
      <c r="O24" s="53"/>
    </row>
    <row r="25" spans="1:12" ht="12.75">
      <c r="A25" s="5" t="s">
        <v>39</v>
      </c>
      <c r="B25" s="48">
        <v>453268</v>
      </c>
      <c r="C25" s="49">
        <v>409328</v>
      </c>
      <c r="D25" s="49">
        <v>520594</v>
      </c>
      <c r="E25" s="49">
        <v>542141</v>
      </c>
      <c r="F25" s="49">
        <v>556695</v>
      </c>
      <c r="G25" s="49">
        <v>568593</v>
      </c>
      <c r="H25" s="54">
        <v>596649</v>
      </c>
      <c r="I25" s="55">
        <v>606744</v>
      </c>
      <c r="J25" s="52">
        <v>557281</v>
      </c>
      <c r="K25" s="53">
        <v>562412</v>
      </c>
      <c r="L25" s="36">
        <v>550512</v>
      </c>
    </row>
    <row r="26" spans="1:12" ht="12.75">
      <c r="A26" s="5" t="s">
        <v>40</v>
      </c>
      <c r="B26" s="48">
        <v>2588335</v>
      </c>
      <c r="C26" s="49">
        <v>3128285</v>
      </c>
      <c r="D26" s="49">
        <v>2682608</v>
      </c>
      <c r="E26" s="49">
        <v>3338480</v>
      </c>
      <c r="F26" s="49">
        <v>3737388</v>
      </c>
      <c r="G26" s="49">
        <v>3453551</v>
      </c>
      <c r="H26" s="54">
        <v>3359554</v>
      </c>
      <c r="I26" s="55">
        <v>3442637</v>
      </c>
      <c r="J26" s="52">
        <v>4797802</v>
      </c>
      <c r="K26" s="53">
        <v>4503109</v>
      </c>
      <c r="L26" s="53">
        <v>3906520</v>
      </c>
    </row>
    <row r="27" spans="1:12" ht="12.75">
      <c r="A27" s="5" t="s">
        <v>41</v>
      </c>
      <c r="B27" s="48">
        <v>2325493</v>
      </c>
      <c r="C27" s="49">
        <v>2330742</v>
      </c>
      <c r="D27" s="49">
        <v>2245320</v>
      </c>
      <c r="E27" s="49">
        <v>2427182</v>
      </c>
      <c r="F27" s="49">
        <v>2549486</v>
      </c>
      <c r="G27" s="49">
        <v>2546713</v>
      </c>
      <c r="H27" s="54">
        <v>2628349</v>
      </c>
      <c r="I27" s="55">
        <v>2520801</v>
      </c>
      <c r="J27" s="56">
        <v>2576575</v>
      </c>
      <c r="K27" s="53">
        <v>2833769</v>
      </c>
      <c r="L27" s="53">
        <v>3601487</v>
      </c>
    </row>
    <row r="28" spans="1:12" ht="12.75">
      <c r="A28" s="5" t="s">
        <v>42</v>
      </c>
      <c r="B28" s="48"/>
      <c r="C28" s="49"/>
      <c r="D28" s="49"/>
      <c r="E28" s="49"/>
      <c r="F28" s="49"/>
      <c r="G28" s="49"/>
      <c r="H28" s="57"/>
      <c r="I28" s="57"/>
      <c r="J28" s="56"/>
      <c r="K28" s="53"/>
      <c r="L28" s="53"/>
    </row>
    <row r="29" spans="1:12" ht="12.75">
      <c r="A29" s="5" t="s">
        <v>43</v>
      </c>
      <c r="B29" s="48">
        <v>2000</v>
      </c>
      <c r="C29" s="49">
        <v>9639</v>
      </c>
      <c r="D29" s="49">
        <v>20184</v>
      </c>
      <c r="E29" s="49">
        <v>15379</v>
      </c>
      <c r="F29" s="49">
        <v>14164</v>
      </c>
      <c r="G29" s="48">
        <v>14589</v>
      </c>
      <c r="H29" s="54">
        <v>18754</v>
      </c>
      <c r="I29" s="55">
        <v>19309</v>
      </c>
      <c r="J29" s="56">
        <v>20880</v>
      </c>
      <c r="K29" s="53">
        <v>23239</v>
      </c>
      <c r="L29" s="53">
        <v>22620</v>
      </c>
    </row>
    <row r="30" spans="1:12" ht="12.75">
      <c r="A30" s="5" t="s">
        <v>44</v>
      </c>
      <c r="B30" s="48">
        <v>19171</v>
      </c>
      <c r="C30" s="49">
        <v>14310</v>
      </c>
      <c r="D30" s="49">
        <v>14749</v>
      </c>
      <c r="E30" s="49">
        <v>19392</v>
      </c>
      <c r="F30" s="49">
        <v>20781</v>
      </c>
      <c r="G30" s="48">
        <v>23277</v>
      </c>
      <c r="H30" s="54">
        <v>22584</v>
      </c>
      <c r="I30" s="55">
        <v>20035</v>
      </c>
      <c r="J30" s="36">
        <v>17702</v>
      </c>
      <c r="K30" s="53">
        <v>13221</v>
      </c>
      <c r="L30" s="53">
        <v>23750</v>
      </c>
    </row>
    <row r="31" spans="1:12" ht="12.75">
      <c r="A31" s="5" t="s">
        <v>45</v>
      </c>
      <c r="B31" s="48">
        <v>52308</v>
      </c>
      <c r="C31" s="49">
        <v>78160</v>
      </c>
      <c r="D31" s="49">
        <v>73212</v>
      </c>
      <c r="E31" s="49">
        <v>59401</v>
      </c>
      <c r="F31" s="49">
        <v>52228</v>
      </c>
      <c r="G31" s="48">
        <v>47428</v>
      </c>
      <c r="H31" s="54">
        <v>48816</v>
      </c>
      <c r="I31" s="55">
        <v>62998</v>
      </c>
      <c r="J31" s="36">
        <v>61746</v>
      </c>
      <c r="K31" s="53">
        <v>55944</v>
      </c>
      <c r="L31" s="53">
        <v>55783</v>
      </c>
    </row>
    <row r="32" spans="1:12" ht="12.75">
      <c r="A32" s="5" t="s">
        <v>46</v>
      </c>
      <c r="B32" s="48">
        <v>124879</v>
      </c>
      <c r="C32" s="49">
        <v>98591</v>
      </c>
      <c r="D32" s="49">
        <v>104127</v>
      </c>
      <c r="E32" s="49">
        <v>106147</v>
      </c>
      <c r="F32" s="49">
        <v>170963</v>
      </c>
      <c r="G32" s="48">
        <v>162699</v>
      </c>
      <c r="H32" s="54">
        <v>137608</v>
      </c>
      <c r="I32" s="55">
        <v>118987</v>
      </c>
      <c r="J32" s="36">
        <v>138293</v>
      </c>
      <c r="K32" s="53">
        <v>121661</v>
      </c>
      <c r="L32" s="53">
        <v>167820</v>
      </c>
    </row>
    <row r="33" spans="1:12" ht="12.75">
      <c r="A33" s="26" t="s">
        <v>47</v>
      </c>
      <c r="B33" s="58">
        <v>1704</v>
      </c>
      <c r="C33" s="59" t="s">
        <v>48</v>
      </c>
      <c r="D33" s="59">
        <v>1276</v>
      </c>
      <c r="E33" s="59">
        <v>1419</v>
      </c>
      <c r="F33" s="59">
        <v>1440</v>
      </c>
      <c r="G33" s="58">
        <v>2927</v>
      </c>
      <c r="H33" s="60">
        <v>3780</v>
      </c>
      <c r="I33" s="61">
        <v>3371</v>
      </c>
      <c r="J33" s="61">
        <v>2675</v>
      </c>
      <c r="K33" s="61">
        <v>3876</v>
      </c>
      <c r="L33" s="61">
        <v>3609</v>
      </c>
    </row>
    <row r="34" spans="1:12" ht="12.75">
      <c r="A34" s="5"/>
      <c r="B34" s="48"/>
      <c r="C34" s="48"/>
      <c r="D34" s="48"/>
      <c r="E34" s="48"/>
      <c r="F34" s="48"/>
      <c r="G34" s="48"/>
      <c r="H34" s="36"/>
      <c r="I34" s="37"/>
      <c r="J34" s="36"/>
      <c r="K34" s="36"/>
      <c r="L34" s="36"/>
    </row>
    <row r="35" spans="1:15" ht="12.75">
      <c r="A35" s="23" t="s">
        <v>49</v>
      </c>
      <c r="B35" s="42">
        <v>2005</v>
      </c>
      <c r="C35" s="43">
        <v>2006</v>
      </c>
      <c r="D35" s="43">
        <v>2007</v>
      </c>
      <c r="E35" s="43">
        <v>2008</v>
      </c>
      <c r="F35" s="43">
        <v>2009</v>
      </c>
      <c r="G35" s="43">
        <v>2010</v>
      </c>
      <c r="H35" s="43">
        <v>2011</v>
      </c>
      <c r="I35" s="43">
        <v>2012</v>
      </c>
      <c r="J35" s="43">
        <v>2013</v>
      </c>
      <c r="K35" s="43">
        <v>2014</v>
      </c>
      <c r="L35" s="43">
        <v>2015</v>
      </c>
      <c r="M35" s="5"/>
      <c r="N35" s="8"/>
      <c r="O35" s="148">
        <v>2016</v>
      </c>
    </row>
    <row r="36" spans="1:15" ht="12.75">
      <c r="A36" s="44" t="s">
        <v>19</v>
      </c>
      <c r="B36" s="45">
        <v>14923759</v>
      </c>
      <c r="C36" s="46">
        <v>17925339</v>
      </c>
      <c r="D36" s="46">
        <v>19917138</v>
      </c>
      <c r="E36" s="46">
        <v>22172993</v>
      </c>
      <c r="F36" s="46">
        <v>23286301</v>
      </c>
      <c r="G36" s="46">
        <v>24495542</v>
      </c>
      <c r="H36" s="46">
        <v>24603042</v>
      </c>
      <c r="I36" s="46">
        <v>27138836</v>
      </c>
      <c r="J36" s="62">
        <v>28501921</v>
      </c>
      <c r="K36" s="62">
        <v>28509234</v>
      </c>
      <c r="L36" s="62">
        <v>26159696</v>
      </c>
      <c r="M36" s="36"/>
      <c r="N36" s="153" t="s">
        <v>19</v>
      </c>
      <c r="O36" s="152">
        <v>25807946</v>
      </c>
    </row>
    <row r="37" spans="1:15" ht="12.75">
      <c r="A37" s="5" t="s">
        <v>20</v>
      </c>
      <c r="B37" s="48">
        <v>510931</v>
      </c>
      <c r="C37" s="49">
        <v>495895</v>
      </c>
      <c r="D37" s="49">
        <v>574928</v>
      </c>
      <c r="E37" s="49">
        <v>595472</v>
      </c>
      <c r="F37" s="49">
        <v>584263</v>
      </c>
      <c r="G37" s="49">
        <v>548317</v>
      </c>
      <c r="H37" s="49">
        <v>557395</v>
      </c>
      <c r="I37" s="49">
        <v>578320</v>
      </c>
      <c r="J37" s="36">
        <v>495208</v>
      </c>
      <c r="K37" s="63">
        <v>617059</v>
      </c>
      <c r="L37" s="63">
        <v>545214</v>
      </c>
      <c r="N37" s="154" t="s">
        <v>353</v>
      </c>
      <c r="O37" s="157">
        <v>1990936</v>
      </c>
    </row>
    <row r="38" spans="1:15" ht="12.75">
      <c r="A38" s="5" t="s">
        <v>21</v>
      </c>
      <c r="B38" s="48">
        <v>516994</v>
      </c>
      <c r="C38" s="49">
        <v>577342</v>
      </c>
      <c r="D38" s="49">
        <v>569656</v>
      </c>
      <c r="E38" s="49">
        <v>634839</v>
      </c>
      <c r="F38" s="49">
        <v>603408</v>
      </c>
      <c r="G38" s="49">
        <v>675319</v>
      </c>
      <c r="H38" s="49">
        <v>693614</v>
      </c>
      <c r="I38" s="49">
        <v>684924</v>
      </c>
      <c r="J38" s="36">
        <v>680979</v>
      </c>
      <c r="K38" s="63">
        <v>575770</v>
      </c>
      <c r="L38" s="63">
        <v>528677</v>
      </c>
      <c r="N38" s="154" t="s">
        <v>364</v>
      </c>
      <c r="O38" s="158">
        <v>863455</v>
      </c>
    </row>
    <row r="39" spans="1:15" ht="12.75">
      <c r="A39" s="5" t="s">
        <v>22</v>
      </c>
      <c r="B39" s="48">
        <v>121320</v>
      </c>
      <c r="C39" s="49">
        <v>124405</v>
      </c>
      <c r="D39" s="49">
        <v>146384</v>
      </c>
      <c r="E39" s="49">
        <v>166956</v>
      </c>
      <c r="F39" s="49">
        <v>163153</v>
      </c>
      <c r="G39" s="49">
        <v>152624</v>
      </c>
      <c r="H39" s="49">
        <v>141549</v>
      </c>
      <c r="I39" s="49">
        <v>117741</v>
      </c>
      <c r="J39" s="37">
        <v>144559</v>
      </c>
      <c r="K39" s="63">
        <v>151023</v>
      </c>
      <c r="L39" s="63">
        <v>140443</v>
      </c>
      <c r="N39" s="154" t="s">
        <v>24</v>
      </c>
      <c r="O39" s="158">
        <v>548942</v>
      </c>
    </row>
    <row r="40" spans="1:15" ht="12.75">
      <c r="A40" s="5" t="s">
        <v>23</v>
      </c>
      <c r="B40" s="48">
        <v>541816</v>
      </c>
      <c r="C40" s="49">
        <v>514400</v>
      </c>
      <c r="D40" s="49">
        <v>577593</v>
      </c>
      <c r="E40" s="49">
        <v>642769</v>
      </c>
      <c r="F40" s="49">
        <v>640437</v>
      </c>
      <c r="G40" s="49">
        <v>648389</v>
      </c>
      <c r="H40" s="49">
        <v>653237</v>
      </c>
      <c r="I40" s="49">
        <v>616934</v>
      </c>
      <c r="J40" s="36">
        <v>699959</v>
      </c>
      <c r="K40" s="63">
        <v>741418</v>
      </c>
      <c r="L40" s="63">
        <v>685452</v>
      </c>
      <c r="N40" s="154" t="s">
        <v>354</v>
      </c>
      <c r="O40" s="158">
        <v>436838</v>
      </c>
    </row>
    <row r="41" spans="1:15" ht="12.75">
      <c r="A41" s="5" t="s">
        <v>24</v>
      </c>
      <c r="B41" s="48">
        <v>240945</v>
      </c>
      <c r="C41" s="49">
        <v>287618</v>
      </c>
      <c r="D41" s="49">
        <v>360503</v>
      </c>
      <c r="E41" s="49">
        <v>380210</v>
      </c>
      <c r="F41" s="49">
        <v>293688</v>
      </c>
      <c r="G41" s="49">
        <v>371719</v>
      </c>
      <c r="H41" s="49">
        <v>344026</v>
      </c>
      <c r="I41" s="49">
        <v>424362</v>
      </c>
      <c r="J41" s="36">
        <v>642188</v>
      </c>
      <c r="K41" s="63">
        <v>572312</v>
      </c>
      <c r="L41" s="63">
        <v>550030</v>
      </c>
      <c r="N41" s="154" t="s">
        <v>27</v>
      </c>
      <c r="O41" s="158">
        <v>86264</v>
      </c>
    </row>
    <row r="42" spans="1:15" ht="12.75">
      <c r="A42" s="5" t="s">
        <v>25</v>
      </c>
      <c r="B42" s="48">
        <v>408952</v>
      </c>
      <c r="C42" s="49">
        <v>474447</v>
      </c>
      <c r="D42" s="49">
        <v>510944</v>
      </c>
      <c r="E42" s="49">
        <v>510541</v>
      </c>
      <c r="F42" s="49">
        <v>552884</v>
      </c>
      <c r="G42" s="49">
        <v>539332</v>
      </c>
      <c r="H42" s="49">
        <v>539250</v>
      </c>
      <c r="I42" s="49">
        <v>548417</v>
      </c>
      <c r="J42" s="36">
        <v>561225</v>
      </c>
      <c r="K42" s="63">
        <v>547693</v>
      </c>
      <c r="L42" s="63">
        <v>472681</v>
      </c>
      <c r="N42" s="154" t="s">
        <v>357</v>
      </c>
      <c r="O42" s="149">
        <v>1412385</v>
      </c>
    </row>
    <row r="43" spans="1:15" ht="12.75">
      <c r="A43" s="5" t="s">
        <v>26</v>
      </c>
      <c r="B43" s="48">
        <v>97849</v>
      </c>
      <c r="C43" s="49">
        <v>212897</v>
      </c>
      <c r="D43" s="49">
        <v>153778</v>
      </c>
      <c r="E43" s="49">
        <v>226346</v>
      </c>
      <c r="F43" s="49">
        <v>288569</v>
      </c>
      <c r="G43" s="49">
        <v>214348</v>
      </c>
      <c r="H43" s="49">
        <v>219484</v>
      </c>
      <c r="I43" s="49">
        <v>170620</v>
      </c>
      <c r="J43" s="36">
        <v>204706</v>
      </c>
      <c r="K43" s="63">
        <v>236197</v>
      </c>
      <c r="L43" s="63">
        <v>213714</v>
      </c>
      <c r="N43" s="154" t="s">
        <v>358</v>
      </c>
      <c r="O43" s="158">
        <v>1224482</v>
      </c>
    </row>
    <row r="44" spans="1:15" ht="12.75">
      <c r="A44" s="5" t="s">
        <v>27</v>
      </c>
      <c r="B44" s="48">
        <v>58850</v>
      </c>
      <c r="C44" s="49">
        <v>56583</v>
      </c>
      <c r="D44" s="49">
        <v>61037</v>
      </c>
      <c r="E44" s="49">
        <v>53636</v>
      </c>
      <c r="F44" s="49">
        <v>58944</v>
      </c>
      <c r="G44" s="49">
        <v>87181</v>
      </c>
      <c r="H44" s="49">
        <v>95396</v>
      </c>
      <c r="I44" s="49">
        <v>99446</v>
      </c>
      <c r="J44" s="36">
        <v>93434</v>
      </c>
      <c r="K44" s="63">
        <v>96465</v>
      </c>
      <c r="L44" s="63">
        <v>73586</v>
      </c>
      <c r="N44" s="154" t="s">
        <v>355</v>
      </c>
      <c r="O44" s="158">
        <v>12798154</v>
      </c>
    </row>
    <row r="45" spans="1:15" ht="12.75">
      <c r="A45" s="5" t="s">
        <v>28</v>
      </c>
      <c r="B45" s="48">
        <v>78195</v>
      </c>
      <c r="C45" s="49">
        <v>122630</v>
      </c>
      <c r="D45" s="49">
        <v>187659</v>
      </c>
      <c r="E45" s="49">
        <v>262721</v>
      </c>
      <c r="F45" s="49">
        <v>272547</v>
      </c>
      <c r="G45" s="49">
        <v>245557</v>
      </c>
      <c r="H45" s="49">
        <v>291661</v>
      </c>
      <c r="I45" s="49">
        <v>215028</v>
      </c>
      <c r="J45" s="36">
        <v>271293</v>
      </c>
      <c r="K45" s="63">
        <v>210539</v>
      </c>
      <c r="L45" s="63">
        <v>207299</v>
      </c>
      <c r="N45" s="154" t="s">
        <v>356</v>
      </c>
      <c r="O45" s="158">
        <v>846408</v>
      </c>
    </row>
    <row r="46" spans="1:15" ht="12.75">
      <c r="A46" s="5" t="s">
        <v>29</v>
      </c>
      <c r="B46" s="48">
        <v>7299736</v>
      </c>
      <c r="C46" s="49">
        <v>9617256</v>
      </c>
      <c r="D46" s="49">
        <v>9982154</v>
      </c>
      <c r="E46" s="49">
        <v>11348533</v>
      </c>
      <c r="F46" s="49">
        <v>11997905</v>
      </c>
      <c r="G46" s="49">
        <v>12635205</v>
      </c>
      <c r="H46" s="49">
        <v>12816517</v>
      </c>
      <c r="I46" s="49">
        <v>14476162</v>
      </c>
      <c r="J46" s="37">
        <v>14765049</v>
      </c>
      <c r="K46" s="63">
        <v>14936014</v>
      </c>
      <c r="L46" s="63">
        <v>13116049</v>
      </c>
      <c r="N46" s="154" t="s">
        <v>359</v>
      </c>
      <c r="O46" s="158">
        <v>1129070</v>
      </c>
    </row>
    <row r="47" spans="1:15" ht="12.75">
      <c r="A47" s="5" t="s">
        <v>30</v>
      </c>
      <c r="B47" s="48">
        <v>308534</v>
      </c>
      <c r="C47" s="49">
        <v>341277</v>
      </c>
      <c r="D47" s="49">
        <v>880352</v>
      </c>
      <c r="E47" s="49">
        <v>612554</v>
      </c>
      <c r="F47" s="49">
        <v>527034</v>
      </c>
      <c r="G47" s="49">
        <v>797413</v>
      </c>
      <c r="H47" s="49">
        <v>717254</v>
      </c>
      <c r="I47" s="49">
        <v>1153780</v>
      </c>
      <c r="J47" s="36">
        <v>1084512</v>
      </c>
      <c r="K47" s="63">
        <v>1080984</v>
      </c>
      <c r="L47" s="63">
        <v>1097969</v>
      </c>
      <c r="N47" s="154" t="s">
        <v>360</v>
      </c>
      <c r="O47" s="158">
        <v>1727621</v>
      </c>
    </row>
    <row r="48" spans="1:15" ht="12.75">
      <c r="A48" s="5" t="s">
        <v>31</v>
      </c>
      <c r="B48" s="48">
        <v>119063</v>
      </c>
      <c r="C48" s="49">
        <v>73177</v>
      </c>
      <c r="D48" s="49">
        <v>112727</v>
      </c>
      <c r="E48" s="49">
        <v>88278</v>
      </c>
      <c r="F48" s="49">
        <v>75081</v>
      </c>
      <c r="G48" s="49">
        <v>56831</v>
      </c>
      <c r="H48" s="49">
        <v>117578</v>
      </c>
      <c r="I48" s="49">
        <v>144661</v>
      </c>
      <c r="J48" s="36">
        <v>143392</v>
      </c>
      <c r="K48" s="63">
        <v>136944</v>
      </c>
      <c r="L48" s="63">
        <v>149094</v>
      </c>
      <c r="N48" s="154" t="s">
        <v>37</v>
      </c>
      <c r="O48" s="158">
        <v>845732</v>
      </c>
    </row>
    <row r="49" spans="1:15" ht="12.75">
      <c r="A49" s="5" t="s">
        <v>32</v>
      </c>
      <c r="B49" s="48">
        <v>338794</v>
      </c>
      <c r="C49" s="49">
        <v>274907</v>
      </c>
      <c r="D49" s="49">
        <v>311045</v>
      </c>
      <c r="E49" s="49">
        <v>332248</v>
      </c>
      <c r="F49" s="49">
        <v>358887</v>
      </c>
      <c r="G49" s="49">
        <v>587615</v>
      </c>
      <c r="H49" s="49">
        <v>753521</v>
      </c>
      <c r="I49" s="49">
        <v>750233</v>
      </c>
      <c r="J49" s="36">
        <v>747577</v>
      </c>
      <c r="K49" s="63">
        <v>662277</v>
      </c>
      <c r="L49" s="63">
        <v>576579</v>
      </c>
      <c r="N49" s="154" t="s">
        <v>40</v>
      </c>
      <c r="O49" s="158">
        <v>1742125</v>
      </c>
    </row>
    <row r="50" spans="1:15" ht="12.75">
      <c r="A50" s="5" t="s">
        <v>33</v>
      </c>
      <c r="B50" s="48">
        <v>359559</v>
      </c>
      <c r="C50" s="49">
        <v>376775</v>
      </c>
      <c r="D50" s="49">
        <v>429998</v>
      </c>
      <c r="E50" s="49">
        <v>563330</v>
      </c>
      <c r="F50" s="49">
        <v>577168</v>
      </c>
      <c r="G50" s="49">
        <v>634821</v>
      </c>
      <c r="H50" s="49">
        <v>614557</v>
      </c>
      <c r="I50" s="49">
        <v>607728</v>
      </c>
      <c r="J50" s="36">
        <v>649761</v>
      </c>
      <c r="K50" s="63">
        <v>725878</v>
      </c>
      <c r="L50" s="63">
        <v>739653</v>
      </c>
      <c r="N50" s="155" t="s">
        <v>361</v>
      </c>
      <c r="O50" s="156">
        <v>155534</v>
      </c>
    </row>
    <row r="51" spans="1:12" ht="12.75">
      <c r="A51" s="5" t="s">
        <v>34</v>
      </c>
      <c r="B51" s="48">
        <v>449838</v>
      </c>
      <c r="C51" s="49">
        <v>302866</v>
      </c>
      <c r="D51" s="49">
        <v>543913</v>
      </c>
      <c r="E51" s="49">
        <v>478037</v>
      </c>
      <c r="F51" s="49">
        <v>606920</v>
      </c>
      <c r="G51" s="49">
        <v>571452</v>
      </c>
      <c r="H51" s="49">
        <v>651082</v>
      </c>
      <c r="I51" s="49">
        <v>706285</v>
      </c>
      <c r="J51" s="37">
        <v>1247751</v>
      </c>
      <c r="K51" s="63">
        <v>863472</v>
      </c>
      <c r="L51" s="63">
        <v>811163</v>
      </c>
    </row>
    <row r="52" spans="1:15" ht="12.75">
      <c r="A52" s="5" t="s">
        <v>35</v>
      </c>
      <c r="B52" s="48">
        <v>250209</v>
      </c>
      <c r="C52" s="49">
        <v>378004</v>
      </c>
      <c r="D52" s="49">
        <v>386620</v>
      </c>
      <c r="E52" s="49">
        <v>452237</v>
      </c>
      <c r="F52" s="49">
        <v>471873</v>
      </c>
      <c r="G52" s="49">
        <v>443962</v>
      </c>
      <c r="H52" s="49">
        <v>270458</v>
      </c>
      <c r="I52" s="49">
        <v>339728</v>
      </c>
      <c r="J52" s="36">
        <v>375858</v>
      </c>
      <c r="K52" s="63">
        <v>276844</v>
      </c>
      <c r="L52" s="63">
        <v>296364</v>
      </c>
      <c r="O52" s="36"/>
    </row>
    <row r="53" spans="1:15" ht="12.75">
      <c r="A53" s="5" t="s">
        <v>36</v>
      </c>
      <c r="B53" s="48">
        <v>241995</v>
      </c>
      <c r="C53" s="49">
        <v>257140</v>
      </c>
      <c r="D53" s="49">
        <v>324326</v>
      </c>
      <c r="E53" s="49">
        <v>357908</v>
      </c>
      <c r="F53" s="49">
        <v>330034</v>
      </c>
      <c r="G53" s="49">
        <v>437272</v>
      </c>
      <c r="H53" s="49">
        <v>406225</v>
      </c>
      <c r="I53" s="49">
        <v>441040</v>
      </c>
      <c r="J53" s="36">
        <v>448528</v>
      </c>
      <c r="K53" s="63">
        <v>440530</v>
      </c>
      <c r="L53" s="63">
        <v>400482</v>
      </c>
      <c r="O53" s="36"/>
    </row>
    <row r="54" spans="1:15" ht="12.75">
      <c r="A54" s="5" t="s">
        <v>37</v>
      </c>
      <c r="B54" s="48">
        <v>529984</v>
      </c>
      <c r="C54" s="49">
        <v>526963</v>
      </c>
      <c r="D54" s="49">
        <v>700465</v>
      </c>
      <c r="E54" s="49">
        <v>714656</v>
      </c>
      <c r="F54" s="49">
        <v>737855</v>
      </c>
      <c r="G54" s="49">
        <v>747064</v>
      </c>
      <c r="H54" s="49">
        <v>765891</v>
      </c>
      <c r="I54" s="49">
        <v>864816</v>
      </c>
      <c r="J54" s="36">
        <v>786956</v>
      </c>
      <c r="K54" s="63">
        <v>942870</v>
      </c>
      <c r="L54" s="63">
        <v>923349</v>
      </c>
      <c r="O54" s="36"/>
    </row>
    <row r="55" spans="1:15" ht="12.75">
      <c r="A55" s="5" t="s">
        <v>38</v>
      </c>
      <c r="B55" s="48">
        <v>212280</v>
      </c>
      <c r="C55" s="49">
        <v>189097</v>
      </c>
      <c r="D55" s="49">
        <v>293752</v>
      </c>
      <c r="E55" s="49">
        <v>257047</v>
      </c>
      <c r="F55" s="49">
        <v>239494</v>
      </c>
      <c r="G55" s="49">
        <v>261658</v>
      </c>
      <c r="H55" s="49">
        <v>251719</v>
      </c>
      <c r="I55" s="49">
        <v>269884</v>
      </c>
      <c r="J55" s="36">
        <v>222251</v>
      </c>
      <c r="K55" s="63">
        <v>261531</v>
      </c>
      <c r="L55" s="63">
        <v>261870</v>
      </c>
      <c r="O55" s="36"/>
    </row>
    <row r="56" spans="1:12" ht="12.75">
      <c r="A56" s="5" t="s">
        <v>39</v>
      </c>
      <c r="B56" s="48">
        <v>164089</v>
      </c>
      <c r="C56" s="49">
        <v>190251</v>
      </c>
      <c r="D56" s="49">
        <v>313519</v>
      </c>
      <c r="E56" s="49">
        <v>340694</v>
      </c>
      <c r="F56" s="49">
        <v>337089</v>
      </c>
      <c r="G56" s="49">
        <v>312950</v>
      </c>
      <c r="H56" s="49">
        <v>366314</v>
      </c>
      <c r="I56" s="49">
        <v>406891</v>
      </c>
      <c r="J56" s="36">
        <v>377880</v>
      </c>
      <c r="K56" s="63">
        <v>350545</v>
      </c>
      <c r="L56" s="63">
        <v>356320</v>
      </c>
    </row>
    <row r="57" spans="1:12" ht="12.75">
      <c r="A57" s="5" t="s">
        <v>40</v>
      </c>
      <c r="B57" s="48">
        <v>1160179</v>
      </c>
      <c r="C57" s="49">
        <v>1346140</v>
      </c>
      <c r="D57" s="49">
        <v>1307731</v>
      </c>
      <c r="E57" s="49">
        <v>1807124</v>
      </c>
      <c r="F57" s="49">
        <v>2105723</v>
      </c>
      <c r="G57" s="49">
        <v>1997799</v>
      </c>
      <c r="H57" s="49">
        <v>1878285</v>
      </c>
      <c r="I57" s="49">
        <v>2003806</v>
      </c>
      <c r="J57" s="36">
        <v>2313303</v>
      </c>
      <c r="K57" s="63">
        <v>2445700</v>
      </c>
      <c r="L57" s="63">
        <v>1910932</v>
      </c>
    </row>
    <row r="58" spans="1:12" ht="12.75">
      <c r="A58" s="5" t="s">
        <v>41</v>
      </c>
      <c r="B58" s="48">
        <v>843066</v>
      </c>
      <c r="C58" s="49">
        <v>1108525</v>
      </c>
      <c r="D58" s="49">
        <v>1107904</v>
      </c>
      <c r="E58" s="49">
        <v>1257060</v>
      </c>
      <c r="F58" s="49">
        <v>1327870</v>
      </c>
      <c r="G58" s="49">
        <v>1398782</v>
      </c>
      <c r="H58" s="49">
        <v>1357345</v>
      </c>
      <c r="I58" s="49">
        <v>1379784</v>
      </c>
      <c r="J58" s="36">
        <v>1393399</v>
      </c>
      <c r="K58" s="63">
        <v>1511951</v>
      </c>
      <c r="L58" s="63">
        <v>1980034</v>
      </c>
    </row>
    <row r="59" spans="1:13" ht="12.75">
      <c r="A59" s="5" t="s">
        <v>42</v>
      </c>
      <c r="B59" s="48"/>
      <c r="C59" s="49"/>
      <c r="D59" s="49"/>
      <c r="E59" s="49"/>
      <c r="F59" s="49"/>
      <c r="G59" s="49"/>
      <c r="H59" s="49"/>
      <c r="I59" s="49"/>
      <c r="J59" s="36"/>
      <c r="K59" s="63"/>
      <c r="L59" s="63"/>
      <c r="M59" s="5"/>
    </row>
    <row r="60" spans="1:13" ht="12.75">
      <c r="A60" s="5" t="s">
        <v>43</v>
      </c>
      <c r="B60" s="48">
        <v>2000</v>
      </c>
      <c r="C60" s="49">
        <v>3146</v>
      </c>
      <c r="D60" s="49">
        <v>7762</v>
      </c>
      <c r="E60" s="49">
        <v>8864</v>
      </c>
      <c r="F60" s="49">
        <v>7519</v>
      </c>
      <c r="G60" s="49">
        <v>8958</v>
      </c>
      <c r="H60" s="49">
        <v>11929</v>
      </c>
      <c r="I60" s="49">
        <v>12379</v>
      </c>
      <c r="J60" s="36">
        <v>14262</v>
      </c>
      <c r="K60" s="63">
        <v>16808</v>
      </c>
      <c r="L60" s="63">
        <v>16882</v>
      </c>
      <c r="M60" s="36"/>
    </row>
    <row r="61" spans="1:13" ht="12.75">
      <c r="A61" s="5" t="s">
        <v>44</v>
      </c>
      <c r="B61" s="48">
        <v>11753</v>
      </c>
      <c r="C61" s="49">
        <v>8524</v>
      </c>
      <c r="D61" s="49">
        <v>11018</v>
      </c>
      <c r="E61" s="49">
        <v>14838</v>
      </c>
      <c r="F61" s="49">
        <v>14684</v>
      </c>
      <c r="G61" s="49">
        <v>16362</v>
      </c>
      <c r="H61" s="49">
        <v>17377</v>
      </c>
      <c r="I61" s="49">
        <v>17273</v>
      </c>
      <c r="J61" s="36">
        <v>13636</v>
      </c>
      <c r="K61" s="63">
        <v>8106</v>
      </c>
      <c r="L61" s="63">
        <v>15771</v>
      </c>
      <c r="M61" s="36"/>
    </row>
    <row r="62" spans="1:13" ht="12.75">
      <c r="A62" s="5" t="s">
        <v>45</v>
      </c>
      <c r="B62" s="48">
        <v>8869</v>
      </c>
      <c r="C62" s="49">
        <v>9855</v>
      </c>
      <c r="D62" s="49">
        <v>7622</v>
      </c>
      <c r="E62" s="49">
        <v>10082</v>
      </c>
      <c r="F62" s="49">
        <v>9659</v>
      </c>
      <c r="G62" s="49">
        <v>8586</v>
      </c>
      <c r="H62" s="49">
        <v>10505</v>
      </c>
      <c r="I62" s="49">
        <v>13820</v>
      </c>
      <c r="J62" s="36">
        <v>14905</v>
      </c>
      <c r="K62" s="63">
        <v>10616</v>
      </c>
      <c r="L62" s="63">
        <v>10758</v>
      </c>
      <c r="M62" s="36"/>
    </row>
    <row r="63" spans="1:13" ht="12.75">
      <c r="A63" s="5" t="s">
        <v>46</v>
      </c>
      <c r="B63" s="48">
        <v>47826</v>
      </c>
      <c r="C63" s="49">
        <v>55219</v>
      </c>
      <c r="D63" s="49">
        <v>53613</v>
      </c>
      <c r="E63" s="49">
        <v>55904</v>
      </c>
      <c r="F63" s="49">
        <v>103379</v>
      </c>
      <c r="G63" s="49">
        <v>94720</v>
      </c>
      <c r="H63" s="49">
        <v>59614</v>
      </c>
      <c r="I63" s="49">
        <v>93993</v>
      </c>
      <c r="J63" s="36">
        <v>108773</v>
      </c>
      <c r="K63" s="63">
        <v>87953</v>
      </c>
      <c r="L63" s="63">
        <v>78216</v>
      </c>
      <c r="M63" s="36"/>
    </row>
    <row r="64" spans="1:13" ht="12.75">
      <c r="A64" s="26" t="s">
        <v>47</v>
      </c>
      <c r="B64" s="58">
        <v>133</v>
      </c>
      <c r="C64" s="59" t="s">
        <v>48</v>
      </c>
      <c r="D64" s="59">
        <v>135</v>
      </c>
      <c r="E64" s="59">
        <v>109</v>
      </c>
      <c r="F64" s="59">
        <v>234</v>
      </c>
      <c r="G64" s="59">
        <v>1306</v>
      </c>
      <c r="H64" s="59">
        <v>1259</v>
      </c>
      <c r="I64" s="59">
        <v>781</v>
      </c>
      <c r="J64" s="64">
        <v>577</v>
      </c>
      <c r="K64" s="64">
        <v>1735</v>
      </c>
      <c r="L64" s="64">
        <v>1115</v>
      </c>
      <c r="M64" s="36"/>
    </row>
    <row r="65" spans="1:12" ht="12.75">
      <c r="A65" s="5"/>
      <c r="B65" s="5"/>
      <c r="C65" s="5"/>
      <c r="D65" s="5"/>
      <c r="E65" s="5"/>
      <c r="F65" s="5"/>
      <c r="G65" s="5"/>
      <c r="H65" s="36"/>
      <c r="I65" s="37"/>
      <c r="J65" s="37"/>
      <c r="K65" s="65"/>
      <c r="L65" s="65"/>
    </row>
    <row r="66" spans="1:12" ht="12.75">
      <c r="A66" s="5" t="s">
        <v>50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 t="s">
        <v>51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 t="s">
        <v>52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25" t="s">
        <v>16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</sheetData>
  <sheetProtection selectLockedCells="1" selectUnlockedCells="1"/>
  <printOptions/>
  <pageMargins left="0.7479166666666667" right="0.24027777777777778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9"/>
  <sheetViews>
    <sheetView zoomScale="90" zoomScaleNormal="90" zoomScalePageLayoutView="0" workbookViewId="0" topLeftCell="A1">
      <selection activeCell="A1" sqref="A1"/>
    </sheetView>
  </sheetViews>
  <sheetFormatPr defaultColWidth="10.8515625" defaultRowHeight="12.75"/>
  <cols>
    <col min="1" max="1" width="48.7109375" style="0" customWidth="1"/>
    <col min="2" max="2" width="11.57421875" style="0" customWidth="1"/>
    <col min="3" max="3" width="11.00390625" style="0" bestFit="1" customWidth="1"/>
    <col min="4" max="4" width="12.421875" style="0" customWidth="1"/>
    <col min="5" max="10" width="11.421875" style="0" customWidth="1"/>
    <col min="11" max="11" width="18.7109375" style="0" customWidth="1"/>
    <col min="12" max="15" width="0" style="0" hidden="1" customWidth="1"/>
    <col min="16" max="16" width="9.7109375" style="0" customWidth="1"/>
    <col min="17" max="26" width="6.421875" style="0" customWidth="1"/>
  </cols>
  <sheetData>
    <row r="1" spans="1:21" ht="12.75">
      <c r="A1" s="23" t="s">
        <v>4</v>
      </c>
      <c r="B1" s="5"/>
      <c r="C1" s="5"/>
      <c r="D1" s="66"/>
      <c r="E1" s="66"/>
      <c r="F1" s="66"/>
      <c r="G1" s="5"/>
      <c r="H1" s="5"/>
      <c r="Q1" s="12"/>
      <c r="R1" s="12"/>
      <c r="S1" s="1"/>
      <c r="T1" s="1"/>
      <c r="U1" s="12"/>
    </row>
    <row r="2" spans="1:21" ht="12.75">
      <c r="A2" s="67" t="s">
        <v>18</v>
      </c>
      <c r="B2" s="5"/>
      <c r="C2" s="68"/>
      <c r="D2" s="69"/>
      <c r="E2" s="70"/>
      <c r="F2" s="70"/>
      <c r="G2" s="17"/>
      <c r="H2" s="5"/>
      <c r="Q2" s="12"/>
      <c r="R2" s="12"/>
      <c r="S2" s="1"/>
      <c r="T2" s="1"/>
      <c r="U2" s="1"/>
    </row>
    <row r="3" spans="1:21" ht="12.75">
      <c r="A3" s="69"/>
      <c r="B3" s="69"/>
      <c r="C3" s="69"/>
      <c r="D3" s="71"/>
      <c r="E3" s="70"/>
      <c r="F3" s="70"/>
      <c r="G3" s="17"/>
      <c r="H3" s="5"/>
      <c r="Q3" s="12"/>
      <c r="R3" s="12"/>
      <c r="S3" s="1"/>
      <c r="T3" s="1"/>
      <c r="U3" s="1"/>
    </row>
    <row r="4" spans="1:21" ht="12.75">
      <c r="A4" s="72"/>
      <c r="B4" s="5"/>
      <c r="C4" s="5"/>
      <c r="D4" s="5"/>
      <c r="E4" s="5"/>
      <c r="F4" s="5"/>
      <c r="G4" s="5"/>
      <c r="H4" s="5"/>
      <c r="Q4" s="12"/>
      <c r="R4" s="12"/>
      <c r="S4" s="1"/>
      <c r="T4" s="1"/>
      <c r="U4" s="1"/>
    </row>
    <row r="5" spans="1:22" ht="12.75">
      <c r="A5" s="73" t="s">
        <v>53</v>
      </c>
      <c r="B5" s="42">
        <v>2009</v>
      </c>
      <c r="C5" s="42">
        <v>2010</v>
      </c>
      <c r="D5" s="43">
        <v>2011</v>
      </c>
      <c r="E5" s="43">
        <v>2012</v>
      </c>
      <c r="F5" s="43">
        <v>2013</v>
      </c>
      <c r="G5" s="43">
        <v>2014</v>
      </c>
      <c r="H5" s="43">
        <v>2015</v>
      </c>
      <c r="I5" s="43">
        <v>2016</v>
      </c>
      <c r="Q5" s="13"/>
      <c r="R5" s="13"/>
      <c r="S5" s="13"/>
      <c r="T5" s="13"/>
      <c r="U5" s="13"/>
      <c r="V5" s="6"/>
    </row>
    <row r="6" spans="1:22" ht="12.75">
      <c r="A6" s="44" t="s">
        <v>54</v>
      </c>
      <c r="B6" s="62">
        <v>1049</v>
      </c>
      <c r="C6" s="62">
        <v>1054</v>
      </c>
      <c r="D6" s="47">
        <v>1033</v>
      </c>
      <c r="E6" s="47">
        <v>1030</v>
      </c>
      <c r="F6" s="47">
        <v>1016</v>
      </c>
      <c r="G6" s="74">
        <v>1013</v>
      </c>
      <c r="H6" s="74">
        <v>997</v>
      </c>
      <c r="I6" s="47">
        <v>970</v>
      </c>
      <c r="Q6" s="14"/>
      <c r="R6" s="14"/>
      <c r="S6" s="14"/>
      <c r="T6" s="14"/>
      <c r="U6" s="14"/>
      <c r="V6" s="6"/>
    </row>
    <row r="7" spans="1:22" ht="12.75">
      <c r="A7" s="5" t="s">
        <v>55</v>
      </c>
      <c r="B7" s="36">
        <v>7</v>
      </c>
      <c r="C7" s="36">
        <v>7</v>
      </c>
      <c r="D7" s="37">
        <v>7</v>
      </c>
      <c r="E7" s="37">
        <v>7</v>
      </c>
      <c r="F7" s="37">
        <v>6</v>
      </c>
      <c r="G7" s="37">
        <v>7</v>
      </c>
      <c r="H7" s="37">
        <v>6</v>
      </c>
      <c r="I7" s="37">
        <v>5</v>
      </c>
      <c r="K7" s="4"/>
      <c r="Q7" s="15"/>
      <c r="R7" s="6"/>
      <c r="S7" s="6"/>
      <c r="T7" s="6"/>
      <c r="U7" s="15"/>
      <c r="V7" s="6"/>
    </row>
    <row r="8" spans="1:22" ht="12.75">
      <c r="A8" s="5" t="s">
        <v>56</v>
      </c>
      <c r="B8" s="36">
        <v>66</v>
      </c>
      <c r="C8" s="36">
        <v>60</v>
      </c>
      <c r="D8" s="37">
        <v>64</v>
      </c>
      <c r="E8" s="37">
        <v>67</v>
      </c>
      <c r="F8" s="37">
        <v>77</v>
      </c>
      <c r="G8" s="37">
        <v>78</v>
      </c>
      <c r="H8" s="37">
        <v>73</v>
      </c>
      <c r="I8" s="37">
        <v>79</v>
      </c>
      <c r="K8" s="4"/>
      <c r="Q8" s="15"/>
      <c r="R8" s="6"/>
      <c r="S8" s="6"/>
      <c r="T8" s="6"/>
      <c r="U8" s="15"/>
      <c r="V8" s="6"/>
    </row>
    <row r="9" spans="1:22" ht="12.75">
      <c r="A9" s="26" t="s">
        <v>57</v>
      </c>
      <c r="B9" s="64">
        <v>976</v>
      </c>
      <c r="C9" s="64">
        <v>987</v>
      </c>
      <c r="D9" s="39">
        <v>962</v>
      </c>
      <c r="E9" s="39">
        <v>956</v>
      </c>
      <c r="F9" s="39">
        <v>933</v>
      </c>
      <c r="G9" s="39">
        <v>928</v>
      </c>
      <c r="H9" s="39">
        <v>918</v>
      </c>
      <c r="I9" s="39">
        <v>886</v>
      </c>
      <c r="J9" s="4"/>
      <c r="K9" s="4"/>
      <c r="Q9" s="15"/>
      <c r="R9" s="6"/>
      <c r="S9" s="6"/>
      <c r="T9" s="6"/>
      <c r="U9" s="15"/>
      <c r="V9" s="6"/>
    </row>
    <row r="10" spans="1:22" ht="12.75">
      <c r="A10" s="75"/>
      <c r="B10" s="56"/>
      <c r="C10" s="56"/>
      <c r="D10" s="56"/>
      <c r="E10" s="56"/>
      <c r="F10" s="56"/>
      <c r="G10" s="56"/>
      <c r="H10" s="56"/>
      <c r="I10" s="56"/>
      <c r="Q10" s="15"/>
      <c r="R10" s="6"/>
      <c r="S10" s="6"/>
      <c r="T10" s="6"/>
      <c r="U10" s="16"/>
      <c r="V10" s="6"/>
    </row>
    <row r="11" spans="1:22" ht="12.75">
      <c r="A11" s="5"/>
      <c r="B11" s="5"/>
      <c r="C11" s="56"/>
      <c r="D11" s="24"/>
      <c r="E11" s="24"/>
      <c r="F11" s="24"/>
      <c r="G11" s="76"/>
      <c r="H11" s="5"/>
      <c r="K11" s="4"/>
      <c r="Q11" s="6"/>
      <c r="R11" s="15"/>
      <c r="S11" s="6"/>
      <c r="T11" s="6"/>
      <c r="U11" s="6"/>
      <c r="V11" s="6"/>
    </row>
    <row r="12" spans="1:22" ht="12.75">
      <c r="A12" s="77" t="s">
        <v>334</v>
      </c>
      <c r="B12" s="78">
        <v>2009</v>
      </c>
      <c r="C12" s="78">
        <v>2010</v>
      </c>
      <c r="D12" s="79">
        <v>2011</v>
      </c>
      <c r="E12" s="79">
        <v>2012</v>
      </c>
      <c r="F12" s="79">
        <v>2013</v>
      </c>
      <c r="G12" s="43">
        <v>2014</v>
      </c>
      <c r="H12" s="43">
        <v>2015</v>
      </c>
      <c r="I12" s="43">
        <v>2016</v>
      </c>
      <c r="K12" s="4"/>
      <c r="Q12" s="6"/>
      <c r="R12" s="15"/>
      <c r="S12" s="6"/>
      <c r="T12" s="6"/>
      <c r="U12" s="6"/>
      <c r="V12" s="6"/>
    </row>
    <row r="13" spans="1:22" ht="12.75">
      <c r="A13" s="44" t="s">
        <v>54</v>
      </c>
      <c r="B13" s="80">
        <v>56472</v>
      </c>
      <c r="C13" s="80">
        <v>57438</v>
      </c>
      <c r="D13" s="46">
        <v>59517.565</v>
      </c>
      <c r="E13" s="46">
        <v>62051</v>
      </c>
      <c r="F13" s="46">
        <v>64431</v>
      </c>
      <c r="G13" s="47">
        <v>65159</v>
      </c>
      <c r="H13" s="47">
        <v>62376</v>
      </c>
      <c r="I13" s="47">
        <v>59701</v>
      </c>
      <c r="K13" s="4"/>
      <c r="Q13" s="6"/>
      <c r="R13" s="15"/>
      <c r="S13" s="6"/>
      <c r="T13" s="6"/>
      <c r="U13" s="6"/>
      <c r="V13" s="6"/>
    </row>
    <row r="14" spans="1:22" ht="12.75">
      <c r="A14" s="5" t="s">
        <v>55</v>
      </c>
      <c r="B14" s="36">
        <v>24447</v>
      </c>
      <c r="C14" s="36">
        <v>24519.251</v>
      </c>
      <c r="D14" s="37">
        <v>26270.487</v>
      </c>
      <c r="E14" s="37">
        <v>27903.352</v>
      </c>
      <c r="F14" s="37">
        <v>26445</v>
      </c>
      <c r="G14" s="52">
        <v>27520.842</v>
      </c>
      <c r="H14" s="111">
        <v>24807.186</v>
      </c>
      <c r="I14" s="52">
        <v>21371.975</v>
      </c>
      <c r="K14" s="4"/>
      <c r="Q14" s="6"/>
      <c r="R14" s="15"/>
      <c r="S14" s="6"/>
      <c r="T14" s="6"/>
      <c r="U14" s="6"/>
      <c r="V14" s="6"/>
    </row>
    <row r="15" spans="1:22" ht="12.75">
      <c r="A15" s="5" t="s">
        <v>56</v>
      </c>
      <c r="B15" s="36">
        <v>14565</v>
      </c>
      <c r="C15" s="36">
        <v>15145.438</v>
      </c>
      <c r="D15" s="37">
        <v>15448.758</v>
      </c>
      <c r="E15" s="37">
        <v>16383</v>
      </c>
      <c r="F15" s="37">
        <v>20556</v>
      </c>
      <c r="G15" s="52">
        <v>19794</v>
      </c>
      <c r="H15" s="36">
        <v>19945.31</v>
      </c>
      <c r="I15" s="52">
        <v>21174.388</v>
      </c>
      <c r="K15" s="4"/>
      <c r="Q15" s="6"/>
      <c r="R15" s="15"/>
      <c r="S15" s="6"/>
      <c r="T15" s="6"/>
      <c r="U15" s="6"/>
      <c r="V15" s="6"/>
    </row>
    <row r="16" spans="1:22" ht="12.75">
      <c r="A16" s="26" t="s">
        <v>57</v>
      </c>
      <c r="B16" s="64">
        <v>17460</v>
      </c>
      <c r="C16" s="64">
        <v>17773.454</v>
      </c>
      <c r="D16" s="39">
        <v>17797.892</v>
      </c>
      <c r="E16" s="39">
        <v>17765</v>
      </c>
      <c r="F16" s="39">
        <v>17430</v>
      </c>
      <c r="G16" s="39">
        <v>17844</v>
      </c>
      <c r="H16" s="112">
        <v>17623.106</v>
      </c>
      <c r="I16" s="39">
        <v>17154.714</v>
      </c>
      <c r="K16" s="4"/>
      <c r="Q16" s="6"/>
      <c r="R16" s="15"/>
      <c r="S16" s="6"/>
      <c r="T16" s="6"/>
      <c r="U16" s="6"/>
      <c r="V16" s="6"/>
    </row>
    <row r="17" spans="1:22" ht="12.75">
      <c r="A17" s="5" t="s">
        <v>59</v>
      </c>
      <c r="B17" s="5"/>
      <c r="C17" s="56"/>
      <c r="D17" s="17"/>
      <c r="E17" s="70"/>
      <c r="F17" s="70"/>
      <c r="G17" s="81"/>
      <c r="H17" s="5"/>
      <c r="K17" s="4"/>
      <c r="Q17" s="6"/>
      <c r="R17" s="15"/>
      <c r="S17" s="6"/>
      <c r="T17" s="6"/>
      <c r="U17" s="6"/>
      <c r="V17" s="6"/>
    </row>
    <row r="18" spans="1:22" ht="12.75">
      <c r="A18" s="5" t="s">
        <v>60</v>
      </c>
      <c r="B18" s="37"/>
      <c r="C18" s="37"/>
      <c r="D18" s="36"/>
      <c r="E18" s="36"/>
      <c r="F18" s="36"/>
      <c r="G18" s="36"/>
      <c r="H18" s="36"/>
      <c r="I18" s="36"/>
      <c r="K18" s="4"/>
      <c r="Q18" s="6"/>
      <c r="R18" s="15"/>
      <c r="S18" s="6"/>
      <c r="T18" s="6"/>
      <c r="U18" s="6"/>
      <c r="V18" s="6"/>
    </row>
    <row r="19" spans="1:22" ht="12.75">
      <c r="A19" s="5"/>
      <c r="B19" s="5"/>
      <c r="C19" s="56"/>
      <c r="D19" s="17"/>
      <c r="E19" s="52"/>
      <c r="F19" s="52"/>
      <c r="G19" s="52"/>
      <c r="H19" s="36"/>
      <c r="I19" s="4"/>
      <c r="K19" s="4"/>
      <c r="Q19" s="6"/>
      <c r="R19" s="15"/>
      <c r="S19" s="6"/>
      <c r="T19" s="6"/>
      <c r="U19" s="6"/>
      <c r="V19" s="6"/>
    </row>
    <row r="20" spans="1:18" ht="12.75">
      <c r="A20" s="40"/>
      <c r="B20" s="5"/>
      <c r="C20" s="36"/>
      <c r="D20" s="5"/>
      <c r="E20" s="82"/>
      <c r="F20" s="82"/>
      <c r="G20" s="76"/>
      <c r="H20" s="5"/>
      <c r="K20" s="4"/>
      <c r="R20" s="4"/>
    </row>
    <row r="21" spans="1:8" ht="12.75">
      <c r="A21" s="5"/>
      <c r="B21" s="5"/>
      <c r="C21" s="5"/>
      <c r="D21" s="5"/>
      <c r="E21" s="17"/>
      <c r="F21" s="17"/>
      <c r="G21" s="52"/>
      <c r="H21" s="5"/>
    </row>
    <row r="22" spans="1:8" ht="12.75">
      <c r="A22" s="83" t="s">
        <v>365</v>
      </c>
      <c r="B22" s="78" t="s">
        <v>61</v>
      </c>
      <c r="C22" s="84" t="s">
        <v>58</v>
      </c>
      <c r="D22" s="5"/>
      <c r="E22" s="17"/>
      <c r="F22" s="17"/>
      <c r="G22" s="52"/>
      <c r="H22" s="5"/>
    </row>
    <row r="23" spans="1:8" ht="12.75">
      <c r="A23" s="5"/>
      <c r="B23" s="69" t="s">
        <v>62</v>
      </c>
      <c r="C23" s="68"/>
      <c r="D23" s="5"/>
      <c r="E23" s="17"/>
      <c r="F23" s="17"/>
      <c r="G23" s="17"/>
      <c r="H23" s="5"/>
    </row>
    <row r="24" spans="1:8" ht="12.75">
      <c r="A24" s="212" t="s">
        <v>54</v>
      </c>
      <c r="B24" s="213">
        <v>1140</v>
      </c>
      <c r="C24" s="214">
        <v>55770710</v>
      </c>
      <c r="D24" s="36"/>
      <c r="E24" s="5"/>
      <c r="F24" s="5"/>
      <c r="G24" s="5"/>
      <c r="H24" s="5"/>
    </row>
    <row r="25" spans="1:8" ht="12.75">
      <c r="A25" s="5" t="s">
        <v>63</v>
      </c>
      <c r="B25" s="5">
        <v>13</v>
      </c>
      <c r="C25" s="36">
        <v>27919953.863707293</v>
      </c>
      <c r="D25" s="5"/>
      <c r="E25" s="5"/>
      <c r="F25" s="5"/>
      <c r="G25" s="5"/>
      <c r="H25" s="5"/>
    </row>
    <row r="26" spans="1:8" ht="12.75">
      <c r="A26" s="5" t="s">
        <v>64</v>
      </c>
      <c r="B26" s="5">
        <v>21</v>
      </c>
      <c r="C26" s="36">
        <v>6458872.797289179</v>
      </c>
      <c r="D26" s="5"/>
      <c r="E26" s="5"/>
      <c r="F26" s="5"/>
      <c r="G26" s="5"/>
      <c r="H26" s="5"/>
    </row>
    <row r="27" spans="1:8" ht="12.75">
      <c r="A27" s="5" t="s">
        <v>65</v>
      </c>
      <c r="B27" s="5">
        <v>32</v>
      </c>
      <c r="C27" s="36">
        <v>4344707.081032828</v>
      </c>
      <c r="D27" s="5"/>
      <c r="E27" s="5"/>
      <c r="F27" s="5"/>
      <c r="G27" s="5"/>
      <c r="H27" s="5"/>
    </row>
    <row r="28" spans="1:8" ht="12.75">
      <c r="A28" s="5" t="s">
        <v>66</v>
      </c>
      <c r="B28" s="5">
        <v>9</v>
      </c>
      <c r="C28" s="36">
        <v>872181.3981926368</v>
      </c>
      <c r="D28" s="5"/>
      <c r="E28" s="5"/>
      <c r="F28" s="5"/>
      <c r="G28" s="5"/>
      <c r="H28" s="5"/>
    </row>
    <row r="29" spans="1:11" ht="12.75">
      <c r="A29" s="5" t="s">
        <v>67</v>
      </c>
      <c r="B29" s="5">
        <v>14</v>
      </c>
      <c r="C29" s="36">
        <v>1213736.503623673</v>
      </c>
      <c r="D29" s="5"/>
      <c r="E29" s="5"/>
      <c r="F29" s="5"/>
      <c r="G29" s="5"/>
      <c r="H29" s="5"/>
      <c r="K29" s="4"/>
    </row>
    <row r="30" spans="1:8" ht="12.75">
      <c r="A30" s="5" t="s">
        <v>68</v>
      </c>
      <c r="B30" s="5">
        <v>15</v>
      </c>
      <c r="C30" s="36">
        <v>1132648.8504422407</v>
      </c>
      <c r="D30" s="5"/>
      <c r="E30" s="5"/>
      <c r="F30" s="5"/>
      <c r="G30" s="5"/>
      <c r="H30" s="5"/>
    </row>
    <row r="31" spans="1:8" ht="12.75">
      <c r="A31" s="5" t="s">
        <v>69</v>
      </c>
      <c r="B31" s="5">
        <v>22</v>
      </c>
      <c r="C31" s="36">
        <v>1433936.5920825223</v>
      </c>
      <c r="D31" s="5"/>
      <c r="E31" s="5"/>
      <c r="F31" s="5"/>
      <c r="G31" s="5"/>
      <c r="H31" s="5"/>
    </row>
    <row r="32" spans="1:8" ht="12.75">
      <c r="A32" s="5" t="s">
        <v>70</v>
      </c>
      <c r="B32" s="5">
        <v>31</v>
      </c>
      <c r="C32" s="36">
        <v>1715132.6782237582</v>
      </c>
      <c r="D32" s="5"/>
      <c r="E32" s="5"/>
      <c r="F32" s="5"/>
      <c r="G32" s="5"/>
      <c r="H32" s="5"/>
    </row>
    <row r="33" spans="1:8" ht="12.75">
      <c r="A33" s="5" t="s">
        <v>71</v>
      </c>
      <c r="B33" s="5">
        <v>30</v>
      </c>
      <c r="C33" s="36">
        <v>1354360.8764847633</v>
      </c>
      <c r="D33" s="5"/>
      <c r="E33" s="86"/>
      <c r="F33" s="86"/>
      <c r="G33" s="5"/>
      <c r="H33" s="5"/>
    </row>
    <row r="34" spans="1:8" ht="12.75">
      <c r="A34" s="5" t="s">
        <v>72</v>
      </c>
      <c r="B34" s="5">
        <v>64</v>
      </c>
      <c r="C34" s="36">
        <v>2278038.281420444</v>
      </c>
      <c r="D34" s="5"/>
      <c r="E34" s="86"/>
      <c r="F34" s="86"/>
      <c r="G34" s="5"/>
      <c r="H34" s="5"/>
    </row>
    <row r="35" spans="1:8" ht="12.75">
      <c r="A35" s="5" t="s">
        <v>73</v>
      </c>
      <c r="B35" s="5">
        <v>96</v>
      </c>
      <c r="C35" s="36">
        <v>2367289.182332613</v>
      </c>
      <c r="D35" s="5"/>
      <c r="E35" s="86"/>
      <c r="F35" s="86"/>
      <c r="G35" s="5"/>
      <c r="H35" s="5"/>
    </row>
    <row r="36" spans="1:8" ht="12.75">
      <c r="A36" s="5" t="s">
        <v>74</v>
      </c>
      <c r="B36" s="5">
        <v>192</v>
      </c>
      <c r="C36" s="36">
        <v>2730885.360441912</v>
      </c>
      <c r="D36" s="5"/>
      <c r="E36" s="40"/>
      <c r="F36" s="40"/>
      <c r="G36" s="5"/>
      <c r="H36" s="5"/>
    </row>
    <row r="37" spans="1:8" ht="12.75">
      <c r="A37" s="87" t="s">
        <v>75</v>
      </c>
      <c r="B37" s="26">
        <v>601</v>
      </c>
      <c r="C37" s="211">
        <v>1948966.5347261387</v>
      </c>
      <c r="D37" s="5"/>
      <c r="E37" s="40"/>
      <c r="F37" s="40"/>
      <c r="G37" s="5"/>
      <c r="H37" s="5"/>
    </row>
    <row r="38" spans="1:8" ht="12.75">
      <c r="A38" s="5" t="s">
        <v>59</v>
      </c>
      <c r="B38" s="5"/>
      <c r="C38" s="36"/>
      <c r="D38" s="210"/>
      <c r="E38" s="40"/>
      <c r="F38" s="40"/>
      <c r="G38" s="5"/>
      <c r="H38" s="5"/>
    </row>
    <row r="39" spans="1:8" ht="12.75">
      <c r="A39" s="5" t="s">
        <v>76</v>
      </c>
      <c r="B39" s="5"/>
      <c r="C39" s="5"/>
      <c r="D39" s="40"/>
      <c r="E39" s="40"/>
      <c r="F39" s="40"/>
      <c r="G39" s="5"/>
      <c r="H39" s="5"/>
    </row>
    <row r="40" spans="1:8" ht="12.75">
      <c r="A40" s="5"/>
      <c r="B40" s="5"/>
      <c r="C40" s="5"/>
      <c r="D40" s="40"/>
      <c r="E40" s="40"/>
      <c r="F40" s="40"/>
      <c r="G40" s="5"/>
      <c r="H40" s="5"/>
    </row>
    <row r="41" spans="1:8" ht="12.75">
      <c r="A41" s="5"/>
      <c r="B41" s="5"/>
      <c r="C41" s="5"/>
      <c r="D41" s="40"/>
      <c r="E41" s="40"/>
      <c r="F41" s="40"/>
      <c r="G41" s="5"/>
      <c r="H41" s="5"/>
    </row>
    <row r="42" spans="1:8" ht="12.75">
      <c r="A42" s="83" t="s">
        <v>366</v>
      </c>
      <c r="B42" s="78" t="s">
        <v>61</v>
      </c>
      <c r="C42" s="84" t="s">
        <v>58</v>
      </c>
      <c r="D42" s="40"/>
      <c r="E42" s="40"/>
      <c r="F42" s="40"/>
      <c r="G42" s="5"/>
      <c r="H42" s="5"/>
    </row>
    <row r="43" spans="1:11" ht="12.75">
      <c r="A43" s="5"/>
      <c r="B43" s="27" t="s">
        <v>62</v>
      </c>
      <c r="C43" s="85"/>
      <c r="D43" s="40"/>
      <c r="E43" s="40"/>
      <c r="F43" s="40"/>
      <c r="G43" s="5"/>
      <c r="H43" s="5"/>
      <c r="K43" s="4"/>
    </row>
    <row r="44" spans="1:8" ht="12.75">
      <c r="A44" s="44" t="s">
        <v>54</v>
      </c>
      <c r="B44" s="62">
        <v>1176</v>
      </c>
      <c r="C44" s="45">
        <v>52624421</v>
      </c>
      <c r="D44" s="40"/>
      <c r="E44" s="40"/>
      <c r="F44" s="40"/>
      <c r="G44" s="5"/>
      <c r="H44" s="5"/>
    </row>
    <row r="45" spans="1:8" ht="12.75">
      <c r="A45" s="5" t="s">
        <v>63</v>
      </c>
      <c r="B45" s="5">
        <v>11</v>
      </c>
      <c r="C45" s="36">
        <v>25506361.771870703</v>
      </c>
      <c r="D45" s="40"/>
      <c r="E45" s="40"/>
      <c r="F45" s="40"/>
      <c r="G45" s="5"/>
      <c r="H45" s="5"/>
    </row>
    <row r="46" spans="1:8" ht="12.75">
      <c r="A46" s="5" t="s">
        <v>77</v>
      </c>
      <c r="B46" s="5">
        <v>14</v>
      </c>
      <c r="C46" s="36">
        <v>4837788.110889778</v>
      </c>
      <c r="D46" s="40"/>
      <c r="E46" s="40"/>
      <c r="F46" s="40"/>
      <c r="G46" s="5"/>
      <c r="H46" s="5"/>
    </row>
    <row r="47" spans="1:8" ht="12.75">
      <c r="A47" s="5" t="s">
        <v>78</v>
      </c>
      <c r="B47" s="5">
        <v>33</v>
      </c>
      <c r="C47" s="36">
        <v>5138465.0922675915</v>
      </c>
      <c r="D47" s="40"/>
      <c r="E47" s="40"/>
      <c r="F47" s="40"/>
      <c r="G47" s="5"/>
      <c r="H47" s="5"/>
    </row>
    <row r="48" spans="1:8" ht="12.75">
      <c r="A48" s="5" t="s">
        <v>79</v>
      </c>
      <c r="B48" s="5">
        <v>25</v>
      </c>
      <c r="C48" s="36">
        <v>2244511.5291977427</v>
      </c>
      <c r="D48" s="40"/>
      <c r="E48" s="40"/>
      <c r="F48" s="40"/>
      <c r="G48" s="5"/>
      <c r="H48" s="5"/>
    </row>
    <row r="49" spans="1:8" ht="12.75">
      <c r="A49" s="5" t="s">
        <v>80</v>
      </c>
      <c r="B49" s="5">
        <v>42</v>
      </c>
      <c r="C49" s="36">
        <v>2879748.0245472505</v>
      </c>
      <c r="D49" s="40"/>
      <c r="E49" s="40"/>
      <c r="F49" s="40"/>
      <c r="G49" s="5"/>
      <c r="H49" s="5"/>
    </row>
    <row r="50" spans="1:8" ht="12.75">
      <c r="A50" s="5" t="s">
        <v>81</v>
      </c>
      <c r="B50" s="5">
        <v>61</v>
      </c>
      <c r="C50" s="36">
        <v>2947063.630666809</v>
      </c>
      <c r="D50" s="40"/>
      <c r="E50" s="40"/>
      <c r="F50" s="40"/>
      <c r="G50" s="5"/>
      <c r="H50" s="5"/>
    </row>
    <row r="51" spans="1:8" ht="12.75">
      <c r="A51" s="5" t="s">
        <v>82</v>
      </c>
      <c r="B51" s="5">
        <v>147</v>
      </c>
      <c r="C51" s="36">
        <v>4228311.4914602125</v>
      </c>
      <c r="D51" s="40"/>
      <c r="E51" s="40"/>
      <c r="F51" s="40"/>
      <c r="G51" s="5"/>
      <c r="H51" s="5"/>
    </row>
    <row r="52" spans="1:8" ht="12.75">
      <c r="A52" s="5" t="s">
        <v>74</v>
      </c>
      <c r="B52" s="5">
        <v>199</v>
      </c>
      <c r="C52" s="36">
        <v>2849503.6808973053</v>
      </c>
      <c r="D52" s="40"/>
      <c r="E52" s="5"/>
      <c r="F52" s="5"/>
      <c r="G52" s="5"/>
      <c r="H52" s="5"/>
    </row>
    <row r="53" spans="1:8" ht="12.75">
      <c r="A53" s="5" t="s">
        <v>83</v>
      </c>
      <c r="B53" s="5">
        <v>486</v>
      </c>
      <c r="C53" s="36">
        <v>1992667.6682026088</v>
      </c>
      <c r="D53" s="40"/>
      <c r="E53" s="5"/>
      <c r="F53" s="5"/>
      <c r="G53" s="5"/>
      <c r="H53" s="5"/>
    </row>
    <row r="54" spans="1:8" ht="12.75">
      <c r="A54" s="26" t="s">
        <v>84</v>
      </c>
      <c r="B54" s="88">
        <v>158</v>
      </c>
      <c r="C54" s="58" t="s">
        <v>85</v>
      </c>
      <c r="D54" s="40"/>
      <c r="E54" s="5"/>
      <c r="F54" s="5"/>
      <c r="G54" s="5"/>
      <c r="H54" s="5"/>
    </row>
    <row r="55" spans="1:8" ht="12.75">
      <c r="A55" s="5" t="s">
        <v>59</v>
      </c>
      <c r="B55" s="5"/>
      <c r="C55" s="5"/>
      <c r="D55" s="36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25" t="s">
        <v>16</v>
      </c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6.8515625" style="7" customWidth="1"/>
    <col min="2" max="16384" width="11.421875" style="7" customWidth="1"/>
  </cols>
  <sheetData>
    <row r="1" spans="1:16" ht="15">
      <c r="A1" s="23" t="s">
        <v>5</v>
      </c>
      <c r="B1" s="5"/>
      <c r="C1" s="5"/>
      <c r="D1" s="5"/>
      <c r="E1" s="5"/>
      <c r="F1" s="5"/>
      <c r="G1" s="5"/>
      <c r="H1" s="5"/>
      <c r="I1" s="5"/>
      <c r="K1" s="118"/>
      <c r="L1" s="119"/>
      <c r="M1" s="119"/>
      <c r="N1" s="120"/>
      <c r="O1" s="120"/>
      <c r="P1" s="3"/>
    </row>
    <row r="2" spans="1:16" ht="15.75">
      <c r="A2" s="25" t="s">
        <v>18</v>
      </c>
      <c r="B2" s="5"/>
      <c r="C2" s="5"/>
      <c r="D2" s="5"/>
      <c r="E2" s="5"/>
      <c r="F2" s="17"/>
      <c r="G2" s="17"/>
      <c r="H2" s="17"/>
      <c r="I2" s="17"/>
      <c r="J2" s="8"/>
      <c r="K2" s="215"/>
      <c r="L2" s="215"/>
      <c r="M2" s="215"/>
      <c r="N2" s="215"/>
      <c r="O2" s="215"/>
      <c r="P2" s="3"/>
    </row>
    <row r="3" spans="1:16" ht="12.75">
      <c r="A3" s="25"/>
      <c r="B3" s="5"/>
      <c r="C3" s="5"/>
      <c r="D3" s="5"/>
      <c r="E3" s="5"/>
      <c r="F3" s="17"/>
      <c r="G3" s="17"/>
      <c r="H3" s="17"/>
      <c r="I3" s="17"/>
      <c r="J3" s="8"/>
      <c r="K3" s="121"/>
      <c r="L3" s="122"/>
      <c r="M3" s="18"/>
      <c r="N3" s="123"/>
      <c r="O3" s="123"/>
      <c r="P3" s="124"/>
    </row>
    <row r="4" spans="1:16" ht="12.75">
      <c r="A4" s="25"/>
      <c r="B4" s="5"/>
      <c r="C4" s="5"/>
      <c r="D4" s="5"/>
      <c r="E4" s="5"/>
      <c r="F4" s="5"/>
      <c r="G4" s="5"/>
      <c r="H4" s="5"/>
      <c r="I4" s="17"/>
      <c r="J4" s="8"/>
      <c r="K4" s="121"/>
      <c r="L4" s="125"/>
      <c r="M4" s="125"/>
      <c r="N4" s="126"/>
      <c r="O4" s="126"/>
      <c r="P4" s="124"/>
    </row>
    <row r="5" spans="1:16" ht="12.75">
      <c r="A5" s="89" t="s">
        <v>86</v>
      </c>
      <c r="B5" s="42">
        <v>2008</v>
      </c>
      <c r="C5" s="42">
        <v>2009</v>
      </c>
      <c r="D5" s="42">
        <v>2010</v>
      </c>
      <c r="E5" s="43">
        <v>2011</v>
      </c>
      <c r="F5" s="43">
        <v>2012</v>
      </c>
      <c r="G5" s="43">
        <v>2013</v>
      </c>
      <c r="H5" s="43">
        <v>2014</v>
      </c>
      <c r="I5" s="43">
        <v>2015</v>
      </c>
      <c r="J5" s="43">
        <v>2016</v>
      </c>
      <c r="K5" s="121"/>
      <c r="L5" s="127"/>
      <c r="M5" s="127"/>
      <c r="N5" s="127"/>
      <c r="O5" s="127"/>
      <c r="P5" s="3"/>
    </row>
    <row r="6" spans="1:16" ht="15.75">
      <c r="A6" s="44" t="s">
        <v>87</v>
      </c>
      <c r="B6" s="62">
        <v>1061</v>
      </c>
      <c r="C6" s="62">
        <v>1057</v>
      </c>
      <c r="D6" s="62">
        <v>1053</v>
      </c>
      <c r="E6" s="47">
        <v>1033</v>
      </c>
      <c r="F6" s="47">
        <v>1030</v>
      </c>
      <c r="G6" s="47">
        <v>1016</v>
      </c>
      <c r="H6" s="47">
        <v>1013</v>
      </c>
      <c r="I6" s="47">
        <v>997</v>
      </c>
      <c r="J6" s="47">
        <v>970</v>
      </c>
      <c r="K6" s="215"/>
      <c r="L6" s="215"/>
      <c r="M6" s="215"/>
      <c r="N6" s="215"/>
      <c r="O6" s="215"/>
      <c r="P6" s="3"/>
    </row>
    <row r="7" spans="1:16" ht="12.75">
      <c r="A7" s="5" t="s">
        <v>88</v>
      </c>
      <c r="B7" s="5">
        <v>357</v>
      </c>
      <c r="C7" s="36">
        <v>353</v>
      </c>
      <c r="D7" s="36">
        <v>355</v>
      </c>
      <c r="E7" s="37">
        <v>350</v>
      </c>
      <c r="F7" s="37">
        <v>353</v>
      </c>
      <c r="G7" s="37">
        <v>349</v>
      </c>
      <c r="H7" s="81">
        <v>344</v>
      </c>
      <c r="I7" s="81">
        <v>343</v>
      </c>
      <c r="J7" s="52">
        <v>333</v>
      </c>
      <c r="K7" s="121"/>
      <c r="L7" s="122"/>
      <c r="M7" s="122"/>
      <c r="N7" s="123"/>
      <c r="O7" s="123"/>
      <c r="P7" s="124"/>
    </row>
    <row r="8" spans="1:16" ht="12.75">
      <c r="A8" s="5" t="s">
        <v>89</v>
      </c>
      <c r="B8" s="5">
        <v>343</v>
      </c>
      <c r="C8" s="36">
        <v>345</v>
      </c>
      <c r="D8" s="36">
        <v>343</v>
      </c>
      <c r="E8" s="37">
        <v>340</v>
      </c>
      <c r="F8" s="37">
        <v>332</v>
      </c>
      <c r="G8" s="37">
        <v>324</v>
      </c>
      <c r="H8" s="52">
        <v>324</v>
      </c>
      <c r="I8" s="52">
        <v>323</v>
      </c>
      <c r="J8" s="52">
        <v>312</v>
      </c>
      <c r="K8" s="121"/>
      <c r="L8" s="125"/>
      <c r="M8" s="125"/>
      <c r="N8" s="126"/>
      <c r="O8" s="126"/>
      <c r="P8" s="124"/>
    </row>
    <row r="9" spans="1:16" ht="12.75">
      <c r="A9" s="5" t="s">
        <v>90</v>
      </c>
      <c r="B9" s="5">
        <v>246</v>
      </c>
      <c r="C9" s="36">
        <v>244</v>
      </c>
      <c r="D9" s="36">
        <v>241</v>
      </c>
      <c r="E9" s="37">
        <v>233</v>
      </c>
      <c r="F9" s="37">
        <v>231</v>
      </c>
      <c r="G9" s="37">
        <v>230</v>
      </c>
      <c r="H9" s="52">
        <v>228</v>
      </c>
      <c r="I9" s="52">
        <v>219</v>
      </c>
      <c r="J9" s="52">
        <v>218</v>
      </c>
      <c r="K9" s="121"/>
      <c r="L9" s="127"/>
      <c r="M9" s="127"/>
      <c r="N9" s="127"/>
      <c r="O9" s="127"/>
      <c r="P9" s="3"/>
    </row>
    <row r="10" spans="1:16" ht="15.75">
      <c r="A10" s="26" t="s">
        <v>91</v>
      </c>
      <c r="B10" s="26">
        <v>115</v>
      </c>
      <c r="C10" s="64">
        <v>115</v>
      </c>
      <c r="D10" s="64">
        <v>114</v>
      </c>
      <c r="E10" s="39">
        <v>110</v>
      </c>
      <c r="F10" s="39">
        <v>114</v>
      </c>
      <c r="G10" s="39">
        <v>113</v>
      </c>
      <c r="H10" s="39">
        <v>117</v>
      </c>
      <c r="I10" s="39">
        <v>112</v>
      </c>
      <c r="J10" s="39">
        <v>107</v>
      </c>
      <c r="K10" s="215"/>
      <c r="L10" s="215"/>
      <c r="M10" s="215"/>
      <c r="N10" s="215"/>
      <c r="O10" s="215"/>
      <c r="P10" s="3"/>
    </row>
    <row r="11" spans="1:16" ht="12.75">
      <c r="A11" s="5"/>
      <c r="B11" s="5"/>
      <c r="C11" s="5"/>
      <c r="D11" s="5"/>
      <c r="E11" s="24"/>
      <c r="F11" s="24"/>
      <c r="G11" s="24"/>
      <c r="H11" s="52"/>
      <c r="I11" s="52"/>
      <c r="J11" s="8"/>
      <c r="K11" s="121"/>
      <c r="L11" s="122"/>
      <c r="M11" s="122"/>
      <c r="N11" s="123"/>
      <c r="O11" s="123"/>
      <c r="P11" s="124"/>
    </row>
    <row r="12" spans="1:32" ht="12.75" customHeight="1">
      <c r="A12" s="89" t="s">
        <v>58</v>
      </c>
      <c r="B12" s="42">
        <v>2008</v>
      </c>
      <c r="C12" s="42">
        <v>2009</v>
      </c>
      <c r="D12" s="42">
        <v>2010</v>
      </c>
      <c r="E12" s="43">
        <v>2011</v>
      </c>
      <c r="F12" s="43">
        <v>2012</v>
      </c>
      <c r="G12" s="43">
        <v>2013</v>
      </c>
      <c r="H12" s="43">
        <v>2014</v>
      </c>
      <c r="I12" s="43">
        <v>2015</v>
      </c>
      <c r="J12" s="43">
        <v>2016</v>
      </c>
      <c r="K12" s="121"/>
      <c r="L12" s="125"/>
      <c r="M12" s="125"/>
      <c r="N12" s="126"/>
      <c r="O12" s="126"/>
      <c r="P12" s="124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</row>
    <row r="13" spans="1:16" ht="12.75">
      <c r="A13" s="44" t="s">
        <v>87</v>
      </c>
      <c r="B13" s="45">
        <v>55770710</v>
      </c>
      <c r="C13" s="45">
        <v>56482880</v>
      </c>
      <c r="D13" s="45">
        <v>57495153</v>
      </c>
      <c r="E13" s="46">
        <v>59517565</v>
      </c>
      <c r="F13" s="46">
        <v>62051325</v>
      </c>
      <c r="G13" s="47">
        <v>64431481</v>
      </c>
      <c r="H13" s="47">
        <v>65159099</v>
      </c>
      <c r="I13" s="47">
        <v>62375602</v>
      </c>
      <c r="J13" s="47">
        <v>59701077</v>
      </c>
      <c r="K13" s="122"/>
      <c r="L13" s="127"/>
      <c r="M13" s="127"/>
      <c r="N13" s="127"/>
      <c r="O13" s="127"/>
      <c r="P13" s="3"/>
    </row>
    <row r="14" spans="1:16" ht="12.75">
      <c r="A14" s="5" t="s">
        <v>88</v>
      </c>
      <c r="B14" s="37">
        <v>35127739</v>
      </c>
      <c r="C14" s="36">
        <v>35588008</v>
      </c>
      <c r="D14" s="36">
        <v>36289858</v>
      </c>
      <c r="E14" s="37">
        <v>37867788</v>
      </c>
      <c r="F14" s="37">
        <v>40291212</v>
      </c>
      <c r="G14" s="37">
        <v>41617611</v>
      </c>
      <c r="H14" s="52">
        <v>41357008</v>
      </c>
      <c r="I14" s="52">
        <v>39499745</v>
      </c>
      <c r="J14" s="52">
        <v>37888373</v>
      </c>
      <c r="K14" s="129"/>
      <c r="L14" s="127"/>
      <c r="M14" s="127"/>
      <c r="N14" s="127"/>
      <c r="O14" s="127"/>
      <c r="P14" s="3"/>
    </row>
    <row r="15" spans="1:16" ht="15">
      <c r="A15" s="5" t="s">
        <v>89</v>
      </c>
      <c r="B15" s="37">
        <v>10850749</v>
      </c>
      <c r="C15" s="36">
        <v>10745716</v>
      </c>
      <c r="D15" s="36">
        <v>11297766</v>
      </c>
      <c r="E15" s="37">
        <v>11599421</v>
      </c>
      <c r="F15" s="37">
        <v>11526056</v>
      </c>
      <c r="G15" s="37">
        <v>11591903</v>
      </c>
      <c r="H15" s="52">
        <v>12679541</v>
      </c>
      <c r="I15" s="52">
        <v>11548325</v>
      </c>
      <c r="J15" s="52">
        <v>10704829</v>
      </c>
      <c r="K15" s="129"/>
      <c r="L15" s="130"/>
      <c r="M15" s="130"/>
      <c r="N15" s="130"/>
      <c r="O15" s="130"/>
      <c r="P15" s="3"/>
    </row>
    <row r="16" spans="1:10" ht="12.75">
      <c r="A16" s="5" t="s">
        <v>90</v>
      </c>
      <c r="B16" s="37">
        <v>5433740</v>
      </c>
      <c r="C16" s="36">
        <v>5749204</v>
      </c>
      <c r="D16" s="36">
        <v>5637551</v>
      </c>
      <c r="E16" s="37">
        <v>5613440</v>
      </c>
      <c r="F16" s="37">
        <v>5777068</v>
      </c>
      <c r="G16" s="37">
        <v>6695162</v>
      </c>
      <c r="H16" s="57">
        <v>6474628</v>
      </c>
      <c r="I16" s="57">
        <v>6064979</v>
      </c>
      <c r="J16" s="57">
        <v>6248626</v>
      </c>
    </row>
    <row r="17" spans="1:10" ht="12.75">
      <c r="A17" s="26" t="s">
        <v>91</v>
      </c>
      <c r="B17" s="39">
        <v>4358482</v>
      </c>
      <c r="C17" s="64">
        <v>4399952</v>
      </c>
      <c r="D17" s="64">
        <v>4269978</v>
      </c>
      <c r="E17" s="39">
        <v>4436916</v>
      </c>
      <c r="F17" s="39">
        <v>4456989</v>
      </c>
      <c r="G17" s="39">
        <v>4526805</v>
      </c>
      <c r="H17" s="39">
        <v>4647922</v>
      </c>
      <c r="I17" s="39">
        <v>5262553</v>
      </c>
      <c r="J17" s="39">
        <v>4859249</v>
      </c>
    </row>
    <row r="18" spans="1:10" ht="12.75">
      <c r="A18" s="41" t="s">
        <v>352</v>
      </c>
      <c r="B18" s="52"/>
      <c r="C18" s="56"/>
      <c r="D18" s="56"/>
      <c r="E18" s="52"/>
      <c r="F18" s="52"/>
      <c r="G18" s="52"/>
      <c r="H18" s="52"/>
      <c r="I18" s="52"/>
      <c r="J18" s="52"/>
    </row>
    <row r="19" spans="1:10" ht="12.75">
      <c r="A19" s="5" t="s">
        <v>92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5" t="s">
        <v>93</v>
      </c>
      <c r="B20" s="36"/>
      <c r="C20" s="5"/>
      <c r="D20" s="5"/>
      <c r="E20" s="5"/>
      <c r="F20" s="36"/>
      <c r="G20" s="36"/>
      <c r="H20" s="36"/>
      <c r="I20" s="52"/>
      <c r="J20" s="10"/>
    </row>
    <row r="21" spans="1:10" ht="12.75">
      <c r="A21" s="5"/>
      <c r="B21" s="5"/>
      <c r="C21" s="66"/>
      <c r="D21" s="5"/>
      <c r="E21" s="5"/>
      <c r="F21" s="17"/>
      <c r="G21" s="17"/>
      <c r="H21" s="52"/>
      <c r="I21" s="52"/>
      <c r="J21" s="8"/>
    </row>
    <row r="22" spans="1:10" ht="12.75">
      <c r="A22" s="41" t="s">
        <v>94</v>
      </c>
      <c r="B22" s="41"/>
      <c r="C22" s="90"/>
      <c r="D22" s="5"/>
      <c r="E22" s="5"/>
      <c r="F22" s="17"/>
      <c r="G22" s="17"/>
      <c r="H22" s="52"/>
      <c r="I22" s="52"/>
      <c r="J22" s="8"/>
    </row>
    <row r="23" spans="1:10" ht="12.75">
      <c r="A23" s="41" t="s">
        <v>95</v>
      </c>
      <c r="B23" s="41"/>
      <c r="C23" s="56"/>
      <c r="D23" s="5"/>
      <c r="E23" s="5"/>
      <c r="F23" s="17"/>
      <c r="G23" s="17"/>
      <c r="H23" s="52"/>
      <c r="I23" s="52"/>
      <c r="J23" s="8"/>
    </row>
    <row r="24" spans="1:9" ht="12.75">
      <c r="A24" s="41" t="s">
        <v>96</v>
      </c>
      <c r="B24" s="41"/>
      <c r="C24" s="56"/>
      <c r="D24" s="5"/>
      <c r="E24" s="5"/>
      <c r="F24" s="5"/>
      <c r="G24" s="5"/>
      <c r="H24" s="5"/>
      <c r="I24" s="5"/>
    </row>
    <row r="25" spans="1:9" ht="12.75">
      <c r="A25" s="41" t="s">
        <v>97</v>
      </c>
      <c r="B25" s="41"/>
      <c r="C25" s="56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25" t="s">
        <v>16</v>
      </c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</sheetData>
  <sheetProtection selectLockedCells="1" selectUnlockedCells="1"/>
  <mergeCells count="3">
    <mergeCell ref="K2:O2"/>
    <mergeCell ref="K6:O6"/>
    <mergeCell ref="K10:O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5"/>
  <sheetViews>
    <sheetView zoomScale="115" zoomScaleNormal="115" zoomScalePageLayoutView="0" workbookViewId="0" topLeftCell="A1">
      <pane xSplit="1" topLeftCell="B1" activePane="topRight" state="frozen"/>
      <selection pane="topLeft" activeCell="A21" sqref="A21"/>
      <selection pane="topRight" activeCell="A3" sqref="A3"/>
    </sheetView>
  </sheetViews>
  <sheetFormatPr defaultColWidth="11.421875" defaultRowHeight="12.75"/>
  <cols>
    <col min="1" max="1" width="68.00390625" style="19" bestFit="1" customWidth="1"/>
    <col min="2" max="2" width="13.00390625" style="19" customWidth="1"/>
    <col min="3" max="3" width="14.421875" style="19" customWidth="1"/>
    <col min="4" max="4" width="11.421875" style="19" customWidth="1"/>
    <col min="5" max="5" width="11.57421875" style="19" customWidth="1"/>
    <col min="6" max="6" width="11.28125" style="19" bestFit="1" customWidth="1"/>
    <col min="7" max="8" width="11.00390625" style="19" bestFit="1" customWidth="1"/>
    <col min="9" max="10" width="11.28125" style="93" bestFit="1" customWidth="1"/>
    <col min="11" max="11" width="11.421875" style="19" customWidth="1"/>
    <col min="12" max="12" width="13.57421875" style="19" customWidth="1"/>
    <col min="13" max="250" width="11.421875" style="19" customWidth="1"/>
    <col min="251" max="16384" width="11.421875" style="5" customWidth="1"/>
  </cols>
  <sheetData>
    <row r="1" spans="1:11" ht="11.25">
      <c r="A1" s="91" t="s">
        <v>98</v>
      </c>
      <c r="B1" s="92"/>
      <c r="C1" s="92"/>
      <c r="D1" s="93"/>
      <c r="G1" s="94"/>
      <c r="H1" s="94"/>
      <c r="I1" s="95"/>
      <c r="J1" s="95"/>
      <c r="K1" s="93"/>
    </row>
    <row r="2" spans="1:11" ht="11.25">
      <c r="A2" s="92" t="s">
        <v>18</v>
      </c>
      <c r="B2" s="92"/>
      <c r="C2" s="92"/>
      <c r="D2" s="93"/>
      <c r="G2" s="94"/>
      <c r="H2" s="94"/>
      <c r="I2" s="95"/>
      <c r="J2" s="95"/>
      <c r="K2" s="93"/>
    </row>
    <row r="3" spans="1:11" ht="11.25">
      <c r="A3" s="92"/>
      <c r="B3" s="92"/>
      <c r="C3" s="92"/>
      <c r="D3" s="93"/>
      <c r="G3" s="94"/>
      <c r="H3" s="94"/>
      <c r="I3" s="95"/>
      <c r="J3" s="95"/>
      <c r="K3" s="93"/>
    </row>
    <row r="4" spans="2:12" ht="11.25">
      <c r="B4" s="42">
        <v>2006</v>
      </c>
      <c r="C4" s="42">
        <v>2007</v>
      </c>
      <c r="D4" s="42">
        <v>2008</v>
      </c>
      <c r="E4" s="42">
        <v>2009</v>
      </c>
      <c r="F4" s="42">
        <v>2010</v>
      </c>
      <c r="G4" s="43">
        <v>2011</v>
      </c>
      <c r="H4" s="43">
        <v>2012</v>
      </c>
      <c r="I4" s="209">
        <v>2013</v>
      </c>
      <c r="J4" s="209">
        <v>2014</v>
      </c>
      <c r="K4" s="209">
        <v>2015</v>
      </c>
      <c r="L4" s="209">
        <v>2016</v>
      </c>
    </row>
    <row r="5" spans="1:12" ht="11.25">
      <c r="A5" s="19" t="s">
        <v>338</v>
      </c>
      <c r="B5" s="93">
        <v>217673</v>
      </c>
      <c r="C5" s="93">
        <v>205369</v>
      </c>
      <c r="D5" s="93">
        <v>190380</v>
      </c>
      <c r="E5" s="93">
        <v>209333</v>
      </c>
      <c r="F5" s="93">
        <v>257151</v>
      </c>
      <c r="G5" s="96">
        <v>201721</v>
      </c>
      <c r="H5" s="96">
        <v>227013</v>
      </c>
      <c r="I5" s="96">
        <v>212497</v>
      </c>
      <c r="J5" s="96">
        <v>263518</v>
      </c>
      <c r="K5" s="115">
        <v>168365</v>
      </c>
      <c r="L5" s="115">
        <v>177630</v>
      </c>
    </row>
    <row r="6" spans="1:12" ht="11.25">
      <c r="A6" s="97" t="s">
        <v>99</v>
      </c>
      <c r="B6" s="98">
        <v>103378</v>
      </c>
      <c r="C6" s="99" t="s">
        <v>85</v>
      </c>
      <c r="D6" s="98">
        <v>110140</v>
      </c>
      <c r="E6" s="98">
        <v>115776</v>
      </c>
      <c r="F6" s="98">
        <v>125962</v>
      </c>
      <c r="G6" s="98">
        <v>147003</v>
      </c>
      <c r="H6" s="98">
        <v>133303</v>
      </c>
      <c r="I6" s="98">
        <v>139311</v>
      </c>
      <c r="J6" s="98">
        <v>127289</v>
      </c>
      <c r="K6" s="116" t="s">
        <v>85</v>
      </c>
      <c r="L6" s="116" t="s">
        <v>85</v>
      </c>
    </row>
    <row r="7" spans="1:12" ht="11.25">
      <c r="A7" s="97" t="s">
        <v>100</v>
      </c>
      <c r="B7" s="100" t="s">
        <v>85</v>
      </c>
      <c r="C7" s="100" t="s">
        <v>85</v>
      </c>
      <c r="D7" s="100" t="s">
        <v>85</v>
      </c>
      <c r="E7" s="100" t="s">
        <v>85</v>
      </c>
      <c r="F7" s="98">
        <v>615830</v>
      </c>
      <c r="G7" s="98">
        <v>552000</v>
      </c>
      <c r="H7" s="98">
        <v>476430</v>
      </c>
      <c r="I7" s="98">
        <v>335000</v>
      </c>
      <c r="J7" s="98">
        <v>350000</v>
      </c>
      <c r="K7" s="134">
        <v>330716</v>
      </c>
      <c r="L7" s="134">
        <v>300589</v>
      </c>
    </row>
    <row r="8" spans="1:12" ht="11.25">
      <c r="A8" s="97" t="s">
        <v>101</v>
      </c>
      <c r="B8" s="98">
        <v>132539</v>
      </c>
      <c r="C8" s="98">
        <v>107314</v>
      </c>
      <c r="D8" s="98">
        <v>115428</v>
      </c>
      <c r="E8" s="98">
        <v>149723</v>
      </c>
      <c r="F8" s="98">
        <v>148948</v>
      </c>
      <c r="G8" s="98">
        <v>154565</v>
      </c>
      <c r="H8" s="98">
        <v>160843</v>
      </c>
      <c r="I8" s="98">
        <v>170861</v>
      </c>
      <c r="J8" s="98">
        <v>172329</v>
      </c>
      <c r="K8" s="135">
        <v>181594</v>
      </c>
      <c r="L8" s="135">
        <v>184893</v>
      </c>
    </row>
    <row r="9" spans="1:12" ht="11.25">
      <c r="A9" s="97" t="s">
        <v>102</v>
      </c>
      <c r="B9" s="98">
        <v>245415</v>
      </c>
      <c r="C9" s="98">
        <v>267629</v>
      </c>
      <c r="D9" s="98">
        <v>260239</v>
      </c>
      <c r="E9" s="98">
        <v>260292</v>
      </c>
      <c r="F9" s="98">
        <v>241458</v>
      </c>
      <c r="G9" s="98">
        <v>249109</v>
      </c>
      <c r="H9" s="98">
        <v>253000</v>
      </c>
      <c r="I9" s="98">
        <v>260000</v>
      </c>
      <c r="J9" s="98">
        <v>283847</v>
      </c>
      <c r="K9" s="135">
        <v>270000</v>
      </c>
      <c r="L9" s="135">
        <v>286086</v>
      </c>
    </row>
    <row r="10" spans="1:12" ht="11.25">
      <c r="A10" s="97" t="s">
        <v>103</v>
      </c>
      <c r="B10" s="99" t="s">
        <v>104</v>
      </c>
      <c r="C10" s="99" t="s">
        <v>104</v>
      </c>
      <c r="D10" s="98">
        <v>274595</v>
      </c>
      <c r="E10" s="98">
        <v>265767</v>
      </c>
      <c r="F10" s="98">
        <v>262301</v>
      </c>
      <c r="G10" s="98">
        <v>287723</v>
      </c>
      <c r="H10" s="98">
        <v>281383</v>
      </c>
      <c r="I10" s="98">
        <v>270562</v>
      </c>
      <c r="J10" s="98">
        <v>269503</v>
      </c>
      <c r="K10" s="136">
        <v>271728</v>
      </c>
      <c r="L10" s="136">
        <v>252643</v>
      </c>
    </row>
    <row r="11" spans="1:12" ht="11.25">
      <c r="A11" s="97" t="s">
        <v>105</v>
      </c>
      <c r="B11" s="98">
        <v>100537</v>
      </c>
      <c r="C11" s="99" t="s">
        <v>85</v>
      </c>
      <c r="D11" s="99" t="s">
        <v>85</v>
      </c>
      <c r="E11" s="99" t="s">
        <v>85</v>
      </c>
      <c r="F11" s="99" t="s">
        <v>85</v>
      </c>
      <c r="G11" s="99" t="s">
        <v>85</v>
      </c>
      <c r="H11" s="99" t="s">
        <v>85</v>
      </c>
      <c r="I11" s="100" t="s">
        <v>85</v>
      </c>
      <c r="J11" s="100" t="s">
        <v>85</v>
      </c>
      <c r="K11" s="100" t="s">
        <v>85</v>
      </c>
      <c r="L11" s="100" t="s">
        <v>85</v>
      </c>
    </row>
    <row r="12" spans="1:12" ht="11.25">
      <c r="A12" s="97" t="s">
        <v>339</v>
      </c>
      <c r="B12" s="99" t="s">
        <v>85</v>
      </c>
      <c r="C12" s="99" t="s">
        <v>85</v>
      </c>
      <c r="D12" s="99" t="s">
        <v>85</v>
      </c>
      <c r="E12" s="98">
        <v>104053</v>
      </c>
      <c r="F12" s="98">
        <v>108949</v>
      </c>
      <c r="G12" s="99" t="s">
        <v>85</v>
      </c>
      <c r="H12" s="99" t="s">
        <v>85</v>
      </c>
      <c r="I12" s="100" t="s">
        <v>85</v>
      </c>
      <c r="J12" s="98">
        <v>110743</v>
      </c>
      <c r="K12" s="137">
        <v>143780</v>
      </c>
      <c r="L12" s="138">
        <v>130087</v>
      </c>
    </row>
    <row r="13" spans="1:12" ht="11.25">
      <c r="A13" s="97" t="s">
        <v>106</v>
      </c>
      <c r="B13" s="99" t="s">
        <v>104</v>
      </c>
      <c r="C13" s="98">
        <v>170000</v>
      </c>
      <c r="D13" s="99" t="s">
        <v>104</v>
      </c>
      <c r="E13" s="99" t="s">
        <v>104</v>
      </c>
      <c r="F13" s="99" t="s">
        <v>104</v>
      </c>
      <c r="G13" s="99" t="s">
        <v>104</v>
      </c>
      <c r="H13" s="99" t="s">
        <v>104</v>
      </c>
      <c r="I13" s="100">
        <v>179953</v>
      </c>
      <c r="J13" s="100">
        <v>196051</v>
      </c>
      <c r="K13" s="137">
        <v>201929</v>
      </c>
      <c r="L13" s="138">
        <v>194365</v>
      </c>
    </row>
    <row r="14" spans="1:12" ht="11.25">
      <c r="A14" s="101" t="s">
        <v>107</v>
      </c>
      <c r="B14" s="98">
        <v>307537</v>
      </c>
      <c r="C14" s="98">
        <v>346643</v>
      </c>
      <c r="D14" s="98">
        <v>372773</v>
      </c>
      <c r="E14" s="98">
        <v>305450</v>
      </c>
      <c r="F14" s="98">
        <v>320421</v>
      </c>
      <c r="G14" s="98">
        <v>281216</v>
      </c>
      <c r="H14" s="98">
        <v>664403</v>
      </c>
      <c r="I14" s="98">
        <v>597471</v>
      </c>
      <c r="J14" s="98">
        <v>648289</v>
      </c>
      <c r="K14" s="137">
        <v>649726</v>
      </c>
      <c r="L14" s="138">
        <v>589167</v>
      </c>
    </row>
    <row r="15" spans="1:12" ht="11.25">
      <c r="A15" s="97" t="s">
        <v>108</v>
      </c>
      <c r="B15" s="98">
        <v>3009203</v>
      </c>
      <c r="C15" s="98">
        <v>3166509</v>
      </c>
      <c r="D15" s="98">
        <v>3025164</v>
      </c>
      <c r="E15" s="98">
        <v>3022012</v>
      </c>
      <c r="F15" s="98">
        <v>2985510</v>
      </c>
      <c r="G15" s="98">
        <v>3144449</v>
      </c>
      <c r="H15" s="98">
        <v>3579130</v>
      </c>
      <c r="I15" s="98">
        <v>3467321</v>
      </c>
      <c r="J15" s="98">
        <v>3480609</v>
      </c>
      <c r="K15" s="98">
        <v>3439832</v>
      </c>
      <c r="L15" s="98">
        <v>2997625</v>
      </c>
    </row>
    <row r="16" spans="1:12" ht="11.25">
      <c r="A16" s="97" t="s">
        <v>109</v>
      </c>
      <c r="B16" s="98">
        <v>263933</v>
      </c>
      <c r="C16" s="98">
        <v>309509</v>
      </c>
      <c r="D16" s="98">
        <v>360016</v>
      </c>
      <c r="E16" s="98">
        <v>246836</v>
      </c>
      <c r="F16" s="98">
        <v>224178</v>
      </c>
      <c r="G16" s="98">
        <v>233717</v>
      </c>
      <c r="H16" s="98">
        <v>264856</v>
      </c>
      <c r="I16" s="98">
        <v>388622</v>
      </c>
      <c r="J16" s="98">
        <v>311385</v>
      </c>
      <c r="K16" s="137">
        <v>259226</v>
      </c>
      <c r="L16" s="138">
        <v>254198</v>
      </c>
    </row>
    <row r="17" spans="1:12" ht="11.25">
      <c r="A17" s="97" t="s">
        <v>110</v>
      </c>
      <c r="B17" s="98">
        <v>4741758</v>
      </c>
      <c r="C17" s="98">
        <v>5326317</v>
      </c>
      <c r="D17" s="98">
        <v>5613851</v>
      </c>
      <c r="E17" s="98">
        <v>5659606</v>
      </c>
      <c r="F17" s="98">
        <v>6087556</v>
      </c>
      <c r="G17" s="98">
        <v>6746198</v>
      </c>
      <c r="H17" s="98">
        <v>7278745</v>
      </c>
      <c r="I17" s="98">
        <v>7567008</v>
      </c>
      <c r="J17" s="98">
        <v>7702135</v>
      </c>
      <c r="K17" s="98">
        <v>7432801</v>
      </c>
      <c r="L17" s="98">
        <v>6701193</v>
      </c>
    </row>
    <row r="18" spans="1:12" ht="11.25">
      <c r="A18" s="97" t="s">
        <v>111</v>
      </c>
      <c r="B18" s="98">
        <v>202576</v>
      </c>
      <c r="C18" s="98">
        <v>240455</v>
      </c>
      <c r="D18" s="98">
        <v>280441</v>
      </c>
      <c r="E18" s="98">
        <v>305299</v>
      </c>
      <c r="F18" s="98">
        <v>283829</v>
      </c>
      <c r="G18" s="98">
        <v>285163</v>
      </c>
      <c r="H18" s="98">
        <v>313253</v>
      </c>
      <c r="I18" s="98">
        <v>285159</v>
      </c>
      <c r="J18" s="98">
        <v>317782</v>
      </c>
      <c r="K18" s="137">
        <v>299066</v>
      </c>
      <c r="L18" s="138">
        <v>285360</v>
      </c>
    </row>
    <row r="19" spans="1:12" ht="11.25">
      <c r="A19" s="97" t="s">
        <v>112</v>
      </c>
      <c r="B19" s="99" t="s">
        <v>85</v>
      </c>
      <c r="C19" s="99" t="s">
        <v>85</v>
      </c>
      <c r="D19" s="98">
        <v>108382</v>
      </c>
      <c r="E19" s="99" t="s">
        <v>85</v>
      </c>
      <c r="F19" s="99" t="s">
        <v>85</v>
      </c>
      <c r="G19" s="99" t="s">
        <v>85</v>
      </c>
      <c r="H19" s="99" t="s">
        <v>85</v>
      </c>
      <c r="I19" s="100" t="s">
        <v>85</v>
      </c>
      <c r="J19" s="100" t="s">
        <v>113</v>
      </c>
      <c r="K19" s="100" t="s">
        <v>113</v>
      </c>
      <c r="L19" s="100" t="s">
        <v>113</v>
      </c>
    </row>
    <row r="20" spans="1:12" ht="11.25">
      <c r="A20" s="97" t="s">
        <v>114</v>
      </c>
      <c r="B20" s="98">
        <v>643190</v>
      </c>
      <c r="C20" s="98">
        <v>545200</v>
      </c>
      <c r="D20" s="98">
        <v>689163</v>
      </c>
      <c r="E20" s="98">
        <v>595680</v>
      </c>
      <c r="F20" s="98">
        <v>731078</v>
      </c>
      <c r="G20" s="98">
        <v>738053</v>
      </c>
      <c r="H20" s="98">
        <v>778758</v>
      </c>
      <c r="I20" s="98">
        <v>750676</v>
      </c>
      <c r="J20" s="98">
        <v>769730</v>
      </c>
      <c r="K20" s="137">
        <v>691572</v>
      </c>
      <c r="L20" s="138">
        <v>606852</v>
      </c>
    </row>
    <row r="21" spans="1:12" ht="11.25">
      <c r="A21" s="102" t="s">
        <v>115</v>
      </c>
      <c r="B21" s="88" t="s">
        <v>104</v>
      </c>
      <c r="C21" s="88" t="s">
        <v>104</v>
      </c>
      <c r="D21" s="88" t="s">
        <v>104</v>
      </c>
      <c r="E21" s="88" t="s">
        <v>104</v>
      </c>
      <c r="F21" s="88" t="s">
        <v>104</v>
      </c>
      <c r="G21" s="88" t="s">
        <v>104</v>
      </c>
      <c r="H21" s="88" t="s">
        <v>104</v>
      </c>
      <c r="I21" s="58" t="s">
        <v>104</v>
      </c>
      <c r="J21" s="58">
        <v>551448</v>
      </c>
      <c r="K21" s="100" t="s">
        <v>104</v>
      </c>
      <c r="L21" s="100" t="s">
        <v>104</v>
      </c>
    </row>
    <row r="22" spans="1:12" ht="11.25">
      <c r="A22" s="97" t="s">
        <v>116</v>
      </c>
      <c r="B22" s="99" t="s">
        <v>85</v>
      </c>
      <c r="C22" s="99" t="s">
        <v>85</v>
      </c>
      <c r="D22" s="99" t="s">
        <v>85</v>
      </c>
      <c r="E22" s="99" t="s">
        <v>85</v>
      </c>
      <c r="F22" s="99" t="s">
        <v>85</v>
      </c>
      <c r="G22" s="98">
        <v>112279</v>
      </c>
      <c r="H22" s="99">
        <v>125669</v>
      </c>
      <c r="I22" s="100">
        <v>163103</v>
      </c>
      <c r="J22" s="100" t="s">
        <v>113</v>
      </c>
      <c r="K22" s="100" t="s">
        <v>113</v>
      </c>
      <c r="L22" s="100" t="s">
        <v>113</v>
      </c>
    </row>
    <row r="23" spans="1:12" ht="11.25">
      <c r="A23" s="102" t="s">
        <v>117</v>
      </c>
      <c r="B23" s="88" t="s">
        <v>85</v>
      </c>
      <c r="C23" s="88" t="s">
        <v>85</v>
      </c>
      <c r="D23" s="88" t="s">
        <v>85</v>
      </c>
      <c r="E23" s="88" t="s">
        <v>85</v>
      </c>
      <c r="F23" s="88" t="s">
        <v>85</v>
      </c>
      <c r="G23" s="88" t="s">
        <v>85</v>
      </c>
      <c r="H23" s="88" t="s">
        <v>85</v>
      </c>
      <c r="I23" s="58">
        <v>214671</v>
      </c>
      <c r="J23" s="58">
        <v>124934</v>
      </c>
      <c r="K23" s="98">
        <v>139070</v>
      </c>
      <c r="L23" s="98">
        <v>119178</v>
      </c>
    </row>
    <row r="24" spans="1:12" ht="11.25">
      <c r="A24" s="97" t="s">
        <v>118</v>
      </c>
      <c r="B24" s="98">
        <v>165000</v>
      </c>
      <c r="C24" s="98">
        <v>219404</v>
      </c>
      <c r="D24" s="98">
        <v>177621</v>
      </c>
      <c r="E24" s="98">
        <v>207619</v>
      </c>
      <c r="F24" s="98">
        <v>228830</v>
      </c>
      <c r="G24" s="98">
        <v>206120</v>
      </c>
      <c r="H24" s="98">
        <v>248984</v>
      </c>
      <c r="I24" s="98">
        <v>192440</v>
      </c>
      <c r="J24" s="98">
        <v>203819</v>
      </c>
      <c r="K24" s="137">
        <v>242684</v>
      </c>
      <c r="L24" s="138">
        <v>216657</v>
      </c>
    </row>
    <row r="25" spans="1:12" ht="11.25">
      <c r="A25" s="97" t="s">
        <v>119</v>
      </c>
      <c r="B25" s="99" t="s">
        <v>85</v>
      </c>
      <c r="C25" s="99" t="s">
        <v>85</v>
      </c>
      <c r="D25" s="99" t="s">
        <v>85</v>
      </c>
      <c r="E25" s="99" t="s">
        <v>85</v>
      </c>
      <c r="F25" s="99" t="s">
        <v>85</v>
      </c>
      <c r="G25" s="98">
        <v>186774</v>
      </c>
      <c r="H25" s="99">
        <v>156118</v>
      </c>
      <c r="I25" s="100">
        <v>151887</v>
      </c>
      <c r="J25" s="100">
        <v>141015</v>
      </c>
      <c r="K25" s="137">
        <v>141081</v>
      </c>
      <c r="L25" s="138">
        <v>268655</v>
      </c>
    </row>
    <row r="26" spans="1:12" ht="11.25">
      <c r="A26" s="97" t="s">
        <v>120</v>
      </c>
      <c r="B26" s="98">
        <v>113780</v>
      </c>
      <c r="C26" s="98">
        <v>119884</v>
      </c>
      <c r="D26" s="98">
        <v>114919</v>
      </c>
      <c r="E26" s="98">
        <v>131088</v>
      </c>
      <c r="F26" s="98">
        <v>125888</v>
      </c>
      <c r="G26" s="98">
        <v>121829</v>
      </c>
      <c r="H26" s="99" t="s">
        <v>85</v>
      </c>
      <c r="I26" s="100">
        <v>119736</v>
      </c>
      <c r="J26" s="100">
        <v>112443</v>
      </c>
      <c r="K26" s="137">
        <v>154059</v>
      </c>
      <c r="L26" s="138">
        <v>155093</v>
      </c>
    </row>
    <row r="27" spans="1:12" ht="11.25">
      <c r="A27" s="97" t="s">
        <v>121</v>
      </c>
      <c r="B27" s="99" t="s">
        <v>85</v>
      </c>
      <c r="C27" s="99" t="s">
        <v>85</v>
      </c>
      <c r="D27" s="99" t="s">
        <v>85</v>
      </c>
      <c r="E27" s="99" t="s">
        <v>85</v>
      </c>
      <c r="F27" s="99" t="s">
        <v>85</v>
      </c>
      <c r="G27" s="99" t="s">
        <v>85</v>
      </c>
      <c r="H27" s="100">
        <v>148270</v>
      </c>
      <c r="I27" s="100">
        <v>863117</v>
      </c>
      <c r="J27" s="100">
        <v>491884</v>
      </c>
      <c r="K27" s="98">
        <v>353761</v>
      </c>
      <c r="L27" s="98">
        <v>444602</v>
      </c>
    </row>
    <row r="28" spans="1:12" ht="11.25">
      <c r="A28" s="97" t="s">
        <v>122</v>
      </c>
      <c r="B28" s="98">
        <v>127230</v>
      </c>
      <c r="C28" s="98">
        <v>129862</v>
      </c>
      <c r="D28" s="98">
        <v>134289</v>
      </c>
      <c r="E28" s="98">
        <v>147760</v>
      </c>
      <c r="F28" s="98">
        <v>162658</v>
      </c>
      <c r="G28" s="98">
        <v>175150</v>
      </c>
      <c r="H28" s="98">
        <v>193554</v>
      </c>
      <c r="I28" s="98">
        <v>160158</v>
      </c>
      <c r="J28" s="98">
        <v>176946</v>
      </c>
      <c r="K28" s="137">
        <v>127199</v>
      </c>
      <c r="L28" s="138">
        <v>123188</v>
      </c>
    </row>
    <row r="29" spans="1:12" ht="11.25">
      <c r="A29" s="97" t="s">
        <v>123</v>
      </c>
      <c r="B29" s="98">
        <v>380500</v>
      </c>
      <c r="C29" s="98">
        <v>380595</v>
      </c>
      <c r="D29" s="98">
        <v>392228</v>
      </c>
      <c r="E29" s="98">
        <v>390000</v>
      </c>
      <c r="F29" s="98">
        <v>390000</v>
      </c>
      <c r="G29" s="98">
        <v>371000</v>
      </c>
      <c r="H29" s="99" t="s">
        <v>104</v>
      </c>
      <c r="I29" s="100" t="s">
        <v>104</v>
      </c>
      <c r="J29" s="100">
        <v>438998</v>
      </c>
      <c r="K29" s="100" t="s">
        <v>104</v>
      </c>
      <c r="L29" s="100" t="s">
        <v>104</v>
      </c>
    </row>
    <row r="30" spans="1:12" ht="11.25">
      <c r="A30" s="102" t="s">
        <v>124</v>
      </c>
      <c r="B30" s="88" t="s">
        <v>85</v>
      </c>
      <c r="C30" s="88" t="s">
        <v>85</v>
      </c>
      <c r="D30" s="88" t="s">
        <v>85</v>
      </c>
      <c r="E30" s="88" t="s">
        <v>85</v>
      </c>
      <c r="F30" s="88" t="s">
        <v>85</v>
      </c>
      <c r="G30" s="88" t="s">
        <v>85</v>
      </c>
      <c r="H30" s="88" t="s">
        <v>85</v>
      </c>
      <c r="I30" s="58">
        <v>571516</v>
      </c>
      <c r="J30" s="58">
        <v>674051</v>
      </c>
      <c r="K30" s="137">
        <v>538951</v>
      </c>
      <c r="L30" s="138">
        <v>588059</v>
      </c>
    </row>
    <row r="31" spans="1:12" ht="11.25">
      <c r="A31" s="97" t="s">
        <v>125</v>
      </c>
      <c r="B31" s="99" t="s">
        <v>85</v>
      </c>
      <c r="C31" s="99" t="s">
        <v>85</v>
      </c>
      <c r="D31" s="99" t="s">
        <v>85</v>
      </c>
      <c r="E31" s="99" t="s">
        <v>85</v>
      </c>
      <c r="F31" s="99" t="s">
        <v>85</v>
      </c>
      <c r="G31" s="98">
        <v>122524</v>
      </c>
      <c r="H31" s="99" t="s">
        <v>85</v>
      </c>
      <c r="I31" s="100" t="s">
        <v>85</v>
      </c>
      <c r="J31" s="100" t="s">
        <v>113</v>
      </c>
      <c r="K31" s="100" t="s">
        <v>113</v>
      </c>
      <c r="L31" s="100" t="s">
        <v>113</v>
      </c>
    </row>
    <row r="32" spans="1:12" ht="11.25">
      <c r="A32" s="97" t="s">
        <v>126</v>
      </c>
      <c r="B32" s="98">
        <v>797121</v>
      </c>
      <c r="C32" s="98">
        <v>868117</v>
      </c>
      <c r="D32" s="98">
        <v>1108079</v>
      </c>
      <c r="E32" s="98">
        <v>1002809</v>
      </c>
      <c r="F32" s="98">
        <v>1091105</v>
      </c>
      <c r="G32" s="98">
        <v>1107719</v>
      </c>
      <c r="H32" s="98">
        <v>1044320</v>
      </c>
      <c r="I32" s="98">
        <v>963108</v>
      </c>
      <c r="J32" s="98">
        <v>992586</v>
      </c>
      <c r="K32" s="137">
        <v>990378</v>
      </c>
      <c r="L32" s="138">
        <v>886995</v>
      </c>
    </row>
    <row r="33" spans="1:12" ht="11.25">
      <c r="A33" s="97" t="s">
        <v>127</v>
      </c>
      <c r="B33" s="98">
        <v>104837</v>
      </c>
      <c r="C33" s="99" t="s">
        <v>85</v>
      </c>
      <c r="D33" s="99" t="s">
        <v>85</v>
      </c>
      <c r="E33" s="98">
        <v>104641</v>
      </c>
      <c r="F33" s="100" t="s">
        <v>85</v>
      </c>
      <c r="G33" s="100" t="s">
        <v>85</v>
      </c>
      <c r="H33" s="100" t="s">
        <v>85</v>
      </c>
      <c r="I33" s="100" t="s">
        <v>85</v>
      </c>
      <c r="J33" s="100" t="s">
        <v>113</v>
      </c>
      <c r="K33" s="100" t="s">
        <v>113</v>
      </c>
      <c r="L33" s="100" t="s">
        <v>113</v>
      </c>
    </row>
    <row r="34" spans="1:12" ht="11.25">
      <c r="A34" s="97" t="s">
        <v>128</v>
      </c>
      <c r="B34" s="98">
        <v>101897</v>
      </c>
      <c r="C34" s="99" t="s">
        <v>85</v>
      </c>
      <c r="D34" s="98">
        <v>111224</v>
      </c>
      <c r="E34" s="98">
        <v>126718</v>
      </c>
      <c r="F34" s="98">
        <v>130028</v>
      </c>
      <c r="G34" s="98">
        <v>141604</v>
      </c>
      <c r="H34" s="98">
        <v>152869</v>
      </c>
      <c r="I34" s="98">
        <v>147055</v>
      </c>
      <c r="J34" s="98">
        <v>154356</v>
      </c>
      <c r="K34" s="137">
        <v>139227</v>
      </c>
      <c r="L34" s="138">
        <v>187099</v>
      </c>
    </row>
    <row r="35" spans="1:12" ht="11.25">
      <c r="A35" s="97" t="s">
        <v>129</v>
      </c>
      <c r="B35" s="99" t="s">
        <v>85</v>
      </c>
      <c r="C35" s="99" t="s">
        <v>85</v>
      </c>
      <c r="D35" s="99" t="s">
        <v>85</v>
      </c>
      <c r="E35" s="99" t="s">
        <v>85</v>
      </c>
      <c r="F35" s="99" t="s">
        <v>85</v>
      </c>
      <c r="G35" s="99" t="s">
        <v>85</v>
      </c>
      <c r="H35" s="100">
        <v>110394</v>
      </c>
      <c r="I35" s="100" t="s">
        <v>85</v>
      </c>
      <c r="J35" s="100">
        <v>115131</v>
      </c>
      <c r="K35" s="98">
        <v>115044</v>
      </c>
      <c r="L35" s="100" t="s">
        <v>113</v>
      </c>
    </row>
    <row r="36" spans="1:12" ht="11.25">
      <c r="A36" s="97" t="s">
        <v>130</v>
      </c>
      <c r="B36" s="99" t="s">
        <v>85</v>
      </c>
      <c r="C36" s="99" t="s">
        <v>85</v>
      </c>
      <c r="D36" s="98">
        <v>110197</v>
      </c>
      <c r="E36" s="99" t="s">
        <v>85</v>
      </c>
      <c r="F36" s="99" t="s">
        <v>85</v>
      </c>
      <c r="G36" s="99" t="s">
        <v>85</v>
      </c>
      <c r="H36" s="99" t="s">
        <v>85</v>
      </c>
      <c r="I36" s="100">
        <v>100721</v>
      </c>
      <c r="J36" s="100">
        <v>113023</v>
      </c>
      <c r="K36" s="137">
        <v>102107</v>
      </c>
      <c r="L36" s="138">
        <v>106411</v>
      </c>
    </row>
    <row r="37" spans="1:12" ht="11.25">
      <c r="A37" s="97" t="s">
        <v>131</v>
      </c>
      <c r="B37" s="98">
        <v>107309</v>
      </c>
      <c r="C37" s="99" t="s">
        <v>85</v>
      </c>
      <c r="D37" s="99" t="s">
        <v>85</v>
      </c>
      <c r="E37" s="99" t="s">
        <v>85</v>
      </c>
      <c r="F37" s="99" t="s">
        <v>85</v>
      </c>
      <c r="G37" s="99" t="s">
        <v>85</v>
      </c>
      <c r="H37" s="99" t="s">
        <v>85</v>
      </c>
      <c r="I37" s="100" t="s">
        <v>85</v>
      </c>
      <c r="J37" s="100" t="s">
        <v>113</v>
      </c>
      <c r="K37" s="100" t="s">
        <v>113</v>
      </c>
      <c r="L37" s="100" t="s">
        <v>113</v>
      </c>
    </row>
    <row r="38" spans="1:12" ht="11.25">
      <c r="A38" s="97" t="s">
        <v>132</v>
      </c>
      <c r="B38" s="99" t="s">
        <v>85</v>
      </c>
      <c r="C38" s="99" t="s">
        <v>85</v>
      </c>
      <c r="D38" s="98">
        <v>226442</v>
      </c>
      <c r="E38" s="98">
        <v>114596</v>
      </c>
      <c r="F38" s="98">
        <v>126835</v>
      </c>
      <c r="G38" s="98">
        <v>147759</v>
      </c>
      <c r="H38" s="98">
        <v>123032</v>
      </c>
      <c r="I38" s="98">
        <v>147030</v>
      </c>
      <c r="J38" s="100" t="s">
        <v>113</v>
      </c>
      <c r="K38" s="137">
        <v>131520</v>
      </c>
      <c r="L38" s="138">
        <v>135000</v>
      </c>
    </row>
    <row r="39" spans="1:12" ht="11.25">
      <c r="A39" s="97" t="s">
        <v>133</v>
      </c>
      <c r="B39" s="98">
        <v>107033</v>
      </c>
      <c r="C39" s="98">
        <v>108298</v>
      </c>
      <c r="D39" s="98">
        <v>100767</v>
      </c>
      <c r="E39" s="98">
        <v>105674</v>
      </c>
      <c r="F39" s="98">
        <v>153180</v>
      </c>
      <c r="G39" s="99" t="s">
        <v>85</v>
      </c>
      <c r="H39" s="99" t="s">
        <v>85</v>
      </c>
      <c r="I39" s="100" t="s">
        <v>85</v>
      </c>
      <c r="J39" s="100" t="s">
        <v>113</v>
      </c>
      <c r="K39" s="100" t="s">
        <v>113</v>
      </c>
      <c r="L39" s="100" t="s">
        <v>113</v>
      </c>
    </row>
    <row r="40" spans="1:12" ht="11.25">
      <c r="A40" s="97" t="s">
        <v>134</v>
      </c>
      <c r="B40" s="98">
        <v>104040</v>
      </c>
      <c r="C40" s="98">
        <v>137109</v>
      </c>
      <c r="D40" s="98">
        <v>100109</v>
      </c>
      <c r="E40" s="99" t="s">
        <v>85</v>
      </c>
      <c r="F40" s="98">
        <v>127221</v>
      </c>
      <c r="G40" s="98">
        <v>150379</v>
      </c>
      <c r="H40" s="98">
        <v>101031</v>
      </c>
      <c r="I40" s="98">
        <v>117644</v>
      </c>
      <c r="J40" s="98">
        <v>122868</v>
      </c>
      <c r="K40" s="100" t="s">
        <v>113</v>
      </c>
      <c r="L40" s="100" t="s">
        <v>113</v>
      </c>
    </row>
    <row r="41" spans="1:12" ht="11.25">
      <c r="A41" s="97" t="s">
        <v>135</v>
      </c>
      <c r="B41" s="98">
        <v>777983</v>
      </c>
      <c r="C41" s="98">
        <v>388481</v>
      </c>
      <c r="D41" s="98">
        <v>832088</v>
      </c>
      <c r="E41" s="98">
        <v>708720</v>
      </c>
      <c r="F41" s="98">
        <v>679611</v>
      </c>
      <c r="G41" s="98">
        <v>601617</v>
      </c>
      <c r="H41" s="98">
        <v>398400</v>
      </c>
      <c r="I41" s="98">
        <v>695376</v>
      </c>
      <c r="J41" s="98">
        <v>593300</v>
      </c>
      <c r="K41" s="137">
        <v>670041</v>
      </c>
      <c r="L41" s="138">
        <v>613402</v>
      </c>
    </row>
    <row r="42" spans="1:12" ht="11.25">
      <c r="A42" s="97" t="s">
        <v>136</v>
      </c>
      <c r="B42" s="98">
        <v>135305</v>
      </c>
      <c r="C42" s="98">
        <v>123051</v>
      </c>
      <c r="D42" s="98">
        <v>127881</v>
      </c>
      <c r="E42" s="98">
        <v>134562</v>
      </c>
      <c r="F42" s="98">
        <v>131694</v>
      </c>
      <c r="G42" s="98">
        <v>125781</v>
      </c>
      <c r="H42" s="98">
        <v>131721</v>
      </c>
      <c r="I42" s="98">
        <v>126888</v>
      </c>
      <c r="J42" s="98">
        <v>158741</v>
      </c>
      <c r="K42" s="137">
        <v>133353</v>
      </c>
      <c r="L42" s="138">
        <v>126310</v>
      </c>
    </row>
    <row r="43" spans="1:12" ht="11.25">
      <c r="A43" s="97" t="s">
        <v>137</v>
      </c>
      <c r="B43" s="98">
        <v>125637</v>
      </c>
      <c r="C43" s="98">
        <v>155092</v>
      </c>
      <c r="D43" s="98">
        <v>157670</v>
      </c>
      <c r="E43" s="98">
        <v>163803</v>
      </c>
      <c r="F43" s="100" t="s">
        <v>104</v>
      </c>
      <c r="G43" s="100">
        <v>140740</v>
      </c>
      <c r="H43" s="100">
        <v>137783</v>
      </c>
      <c r="I43" s="100">
        <v>159195</v>
      </c>
      <c r="J43" s="100">
        <v>158714</v>
      </c>
      <c r="K43" s="116" t="s">
        <v>113</v>
      </c>
      <c r="L43" s="138">
        <v>141640</v>
      </c>
    </row>
    <row r="44" spans="1:256" ht="11.25">
      <c r="A44" s="139" t="s">
        <v>342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7">
        <v>109378</v>
      </c>
      <c r="L44" s="140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39"/>
      <c r="HM44" s="139"/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39"/>
      <c r="HZ44" s="139"/>
      <c r="IA44" s="139"/>
      <c r="IB44" s="139"/>
      <c r="IC44" s="139"/>
      <c r="ID44" s="139"/>
      <c r="IE44" s="139"/>
      <c r="IF44" s="139"/>
      <c r="IG44" s="139"/>
      <c r="IH44" s="139"/>
      <c r="II44" s="139"/>
      <c r="IJ44" s="139"/>
      <c r="IK44" s="139"/>
      <c r="IL44" s="139"/>
      <c r="IM44" s="139"/>
      <c r="IN44" s="139"/>
      <c r="IO44" s="139"/>
      <c r="IP44" s="139"/>
      <c r="IQ44" s="139"/>
      <c r="IR44" s="139"/>
      <c r="IS44" s="139"/>
      <c r="IT44" s="139"/>
      <c r="IU44" s="139"/>
      <c r="IV44" s="139"/>
    </row>
    <row r="45" spans="1:12" ht="11.25">
      <c r="A45" s="97" t="s">
        <v>138</v>
      </c>
      <c r="B45" s="100">
        <v>193090</v>
      </c>
      <c r="C45" s="100">
        <v>192380</v>
      </c>
      <c r="D45" s="100">
        <v>250000</v>
      </c>
      <c r="E45" s="100">
        <v>192530</v>
      </c>
      <c r="F45" s="100" t="s">
        <v>104</v>
      </c>
      <c r="G45" s="100" t="s">
        <v>104</v>
      </c>
      <c r="H45" s="100" t="s">
        <v>104</v>
      </c>
      <c r="I45" s="100" t="s">
        <v>104</v>
      </c>
      <c r="J45" s="100">
        <v>184759</v>
      </c>
      <c r="K45" s="100" t="s">
        <v>104</v>
      </c>
      <c r="L45" s="100" t="s">
        <v>104</v>
      </c>
    </row>
    <row r="46" spans="1:12" ht="11.25">
      <c r="A46" s="102" t="s">
        <v>139</v>
      </c>
      <c r="B46" s="88" t="s">
        <v>85</v>
      </c>
      <c r="C46" s="88" t="s">
        <v>85</v>
      </c>
      <c r="D46" s="88" t="s">
        <v>85</v>
      </c>
      <c r="E46" s="88" t="s">
        <v>85</v>
      </c>
      <c r="F46" s="88" t="s">
        <v>85</v>
      </c>
      <c r="G46" s="88" t="s">
        <v>85</v>
      </c>
      <c r="H46" s="88" t="s">
        <v>85</v>
      </c>
      <c r="I46" s="58">
        <v>107479</v>
      </c>
      <c r="J46" s="100">
        <v>139073</v>
      </c>
      <c r="K46" s="116" t="s">
        <v>113</v>
      </c>
      <c r="L46" s="100" t="s">
        <v>113</v>
      </c>
    </row>
    <row r="47" spans="1:12" ht="11.25">
      <c r="A47" s="97" t="s">
        <v>140</v>
      </c>
      <c r="B47" s="98">
        <v>167315</v>
      </c>
      <c r="C47" s="98">
        <v>192634</v>
      </c>
      <c r="D47" s="98">
        <v>189265</v>
      </c>
      <c r="E47" s="98">
        <v>160520</v>
      </c>
      <c r="F47" s="98">
        <v>168432</v>
      </c>
      <c r="G47" s="98">
        <v>256154</v>
      </c>
      <c r="H47" s="98">
        <v>186660</v>
      </c>
      <c r="I47" s="98">
        <v>196007</v>
      </c>
      <c r="J47" s="98">
        <v>130415</v>
      </c>
      <c r="K47" s="137">
        <v>167691</v>
      </c>
      <c r="L47" s="138">
        <v>210268</v>
      </c>
    </row>
    <row r="48" spans="1:12" ht="11.25">
      <c r="A48" s="97" t="s">
        <v>141</v>
      </c>
      <c r="B48" s="98">
        <v>186903</v>
      </c>
      <c r="C48" s="98">
        <v>200636</v>
      </c>
      <c r="D48" s="98">
        <v>274678</v>
      </c>
      <c r="E48" s="98">
        <v>259539</v>
      </c>
      <c r="F48" s="98">
        <v>253007</v>
      </c>
      <c r="G48" s="98">
        <v>317532</v>
      </c>
      <c r="H48" s="98">
        <v>221882</v>
      </c>
      <c r="I48" s="98">
        <v>297785</v>
      </c>
      <c r="J48" s="98">
        <v>268059</v>
      </c>
      <c r="K48" s="137">
        <v>295412</v>
      </c>
      <c r="L48" s="138">
        <v>191963</v>
      </c>
    </row>
    <row r="49" spans="1:13" ht="11.25">
      <c r="A49" s="97" t="s">
        <v>142</v>
      </c>
      <c r="B49" s="98">
        <v>1100000</v>
      </c>
      <c r="C49" s="98">
        <v>1142371</v>
      </c>
      <c r="D49" s="98">
        <v>1266181</v>
      </c>
      <c r="E49" s="98">
        <v>1221796</v>
      </c>
      <c r="F49" s="98">
        <v>1427425</v>
      </c>
      <c r="G49" s="98">
        <v>1433850</v>
      </c>
      <c r="H49" s="98">
        <v>1404739</v>
      </c>
      <c r="I49" s="98">
        <v>1375024</v>
      </c>
      <c r="J49" s="98">
        <v>1525030</v>
      </c>
      <c r="K49" s="131">
        <v>1410191</v>
      </c>
      <c r="L49" s="131">
        <v>1206065</v>
      </c>
      <c r="M49" s="132"/>
    </row>
    <row r="50" spans="1:12" ht="11.25">
      <c r="A50" s="97" t="s">
        <v>143</v>
      </c>
      <c r="B50" s="98">
        <v>165417</v>
      </c>
      <c r="C50" s="98">
        <v>154273</v>
      </c>
      <c r="D50" s="98">
        <v>179816</v>
      </c>
      <c r="E50" s="99" t="s">
        <v>85</v>
      </c>
      <c r="F50" s="99" t="s">
        <v>85</v>
      </c>
      <c r="G50" s="99" t="s">
        <v>85</v>
      </c>
      <c r="H50" s="99" t="s">
        <v>85</v>
      </c>
      <c r="I50" s="100" t="s">
        <v>85</v>
      </c>
      <c r="J50" s="100" t="s">
        <v>113</v>
      </c>
      <c r="K50" s="137">
        <v>180378</v>
      </c>
      <c r="L50" s="138">
        <v>284148</v>
      </c>
    </row>
    <row r="51" spans="1:12" ht="11.25">
      <c r="A51" s="97" t="s">
        <v>144</v>
      </c>
      <c r="B51" s="99" t="s">
        <v>85</v>
      </c>
      <c r="C51" s="98">
        <v>124400</v>
      </c>
      <c r="D51" s="99" t="s">
        <v>85</v>
      </c>
      <c r="E51" s="99" t="s">
        <v>85</v>
      </c>
      <c r="F51" s="99" t="s">
        <v>85</v>
      </c>
      <c r="G51" s="99" t="s">
        <v>85</v>
      </c>
      <c r="H51" s="99">
        <v>142600</v>
      </c>
      <c r="I51" s="100" t="s">
        <v>85</v>
      </c>
      <c r="J51" s="100" t="s">
        <v>113</v>
      </c>
      <c r="K51" s="100" t="s">
        <v>113</v>
      </c>
      <c r="L51" s="100" t="s">
        <v>113</v>
      </c>
    </row>
    <row r="52" spans="1:12" ht="11.25">
      <c r="A52" s="97" t="s">
        <v>145</v>
      </c>
      <c r="B52" s="98">
        <v>107085</v>
      </c>
      <c r="C52" s="99" t="s">
        <v>85</v>
      </c>
      <c r="D52" s="99" t="s">
        <v>85</v>
      </c>
      <c r="E52" s="99" t="s">
        <v>85</v>
      </c>
      <c r="F52" s="99" t="s">
        <v>85</v>
      </c>
      <c r="G52" s="99" t="s">
        <v>85</v>
      </c>
      <c r="H52" s="99" t="s">
        <v>85</v>
      </c>
      <c r="I52" s="100" t="s">
        <v>85</v>
      </c>
      <c r="J52" s="100" t="s">
        <v>113</v>
      </c>
      <c r="K52" s="100" t="s">
        <v>113</v>
      </c>
      <c r="L52" s="100" t="s">
        <v>113</v>
      </c>
    </row>
    <row r="53" spans="1:12" ht="11.25">
      <c r="A53" s="97" t="s">
        <v>146</v>
      </c>
      <c r="B53" s="99" t="s">
        <v>85</v>
      </c>
      <c r="C53" s="99" t="s">
        <v>85</v>
      </c>
      <c r="D53" s="99" t="s">
        <v>85</v>
      </c>
      <c r="E53" s="99" t="s">
        <v>85</v>
      </c>
      <c r="F53" s="99" t="s">
        <v>85</v>
      </c>
      <c r="G53" s="99" t="s">
        <v>85</v>
      </c>
      <c r="H53" s="100">
        <v>116000</v>
      </c>
      <c r="I53" s="100" t="s">
        <v>85</v>
      </c>
      <c r="J53" s="100">
        <v>133000</v>
      </c>
      <c r="K53" s="100" t="s">
        <v>113</v>
      </c>
      <c r="L53" s="100" t="s">
        <v>113</v>
      </c>
    </row>
    <row r="54" spans="1:12" ht="11.25">
      <c r="A54" s="97" t="s">
        <v>147</v>
      </c>
      <c r="B54" s="98">
        <v>149906</v>
      </c>
      <c r="C54" s="98">
        <v>141750</v>
      </c>
      <c r="D54" s="98">
        <v>139242</v>
      </c>
      <c r="E54" s="98">
        <v>151760</v>
      </c>
      <c r="F54" s="98">
        <v>148182</v>
      </c>
      <c r="G54" s="98">
        <v>150531</v>
      </c>
      <c r="H54" s="98">
        <v>152022</v>
      </c>
      <c r="I54" s="98">
        <v>159473</v>
      </c>
      <c r="J54" s="98">
        <v>155683</v>
      </c>
      <c r="K54" s="137">
        <v>146316</v>
      </c>
      <c r="L54" s="138">
        <v>142273</v>
      </c>
    </row>
    <row r="55" spans="1:12" ht="11.25">
      <c r="A55" s="97" t="s">
        <v>148</v>
      </c>
      <c r="B55" s="98">
        <v>124155</v>
      </c>
      <c r="C55" s="99" t="s">
        <v>85</v>
      </c>
      <c r="D55" s="98">
        <v>124682</v>
      </c>
      <c r="E55" s="98">
        <v>196071</v>
      </c>
      <c r="F55" s="98">
        <v>147675</v>
      </c>
      <c r="G55" s="98">
        <v>246418</v>
      </c>
      <c r="H55" s="98">
        <v>188183</v>
      </c>
      <c r="I55" s="98">
        <v>199221</v>
      </c>
      <c r="J55" s="98">
        <v>170623</v>
      </c>
      <c r="K55" s="137">
        <v>379794</v>
      </c>
      <c r="L55" s="138">
        <v>274159</v>
      </c>
    </row>
    <row r="56" spans="1:12" ht="11.25">
      <c r="A56" s="101" t="s">
        <v>149</v>
      </c>
      <c r="B56" s="99" t="s">
        <v>85</v>
      </c>
      <c r="C56" s="99" t="s">
        <v>85</v>
      </c>
      <c r="D56" s="99" t="s">
        <v>85</v>
      </c>
      <c r="E56" s="99" t="s">
        <v>85</v>
      </c>
      <c r="F56" s="99">
        <v>140668</v>
      </c>
      <c r="G56" s="99">
        <v>111944</v>
      </c>
      <c r="H56" s="99">
        <v>103267</v>
      </c>
      <c r="I56" s="100" t="s">
        <v>85</v>
      </c>
      <c r="J56" s="100" t="s">
        <v>113</v>
      </c>
      <c r="K56" s="100" t="s">
        <v>113</v>
      </c>
      <c r="L56" s="138">
        <v>118006</v>
      </c>
    </row>
    <row r="57" spans="1:12" ht="11.25">
      <c r="A57" s="139" t="s">
        <v>348</v>
      </c>
      <c r="B57" s="99"/>
      <c r="C57" s="99"/>
      <c r="D57" s="99"/>
      <c r="E57" s="99"/>
      <c r="F57" s="99"/>
      <c r="G57" s="99"/>
      <c r="H57" s="99"/>
      <c r="I57" s="100"/>
      <c r="J57" s="100"/>
      <c r="K57" s="100"/>
      <c r="L57" s="141" t="s">
        <v>104</v>
      </c>
    </row>
    <row r="58" spans="1:12" ht="11.25">
      <c r="A58" s="97" t="s">
        <v>150</v>
      </c>
      <c r="B58" s="98">
        <v>125393</v>
      </c>
      <c r="C58" s="98">
        <v>116588</v>
      </c>
      <c r="D58" s="98">
        <v>119090</v>
      </c>
      <c r="E58" s="98">
        <v>112452</v>
      </c>
      <c r="F58" s="98">
        <v>116132</v>
      </c>
      <c r="G58" s="99" t="s">
        <v>85</v>
      </c>
      <c r="H58" s="99">
        <v>136782</v>
      </c>
      <c r="I58" s="100">
        <v>154272</v>
      </c>
      <c r="J58" s="100" t="s">
        <v>113</v>
      </c>
      <c r="K58" s="100" t="s">
        <v>113</v>
      </c>
      <c r="L58" s="100" t="s">
        <v>113</v>
      </c>
    </row>
    <row r="59" spans="1:12" ht="11.25">
      <c r="A59" s="139" t="s">
        <v>346</v>
      </c>
      <c r="B59" s="104"/>
      <c r="C59" s="104"/>
      <c r="D59" s="104"/>
      <c r="E59" s="104"/>
      <c r="F59" s="104"/>
      <c r="G59" s="88"/>
      <c r="H59" s="88"/>
      <c r="I59" s="58"/>
      <c r="J59" s="58"/>
      <c r="K59" s="100"/>
      <c r="L59" s="138">
        <v>122544</v>
      </c>
    </row>
    <row r="60" spans="1:12" ht="11.25">
      <c r="A60" s="102" t="s">
        <v>151</v>
      </c>
      <c r="B60" s="88" t="s">
        <v>85</v>
      </c>
      <c r="C60" s="88" t="s">
        <v>85</v>
      </c>
      <c r="D60" s="88" t="s">
        <v>85</v>
      </c>
      <c r="E60" s="88" t="s">
        <v>85</v>
      </c>
      <c r="F60" s="88" t="s">
        <v>85</v>
      </c>
      <c r="G60" s="88" t="s">
        <v>85</v>
      </c>
      <c r="H60" s="88" t="s">
        <v>85</v>
      </c>
      <c r="I60" s="58">
        <v>102700</v>
      </c>
      <c r="J60" s="58" t="s">
        <v>113</v>
      </c>
      <c r="K60" s="100" t="s">
        <v>113</v>
      </c>
      <c r="L60" s="100" t="s">
        <v>113</v>
      </c>
    </row>
    <row r="61" spans="1:12" ht="11.25">
      <c r="A61" s="97" t="s">
        <v>152</v>
      </c>
      <c r="B61" s="99" t="s">
        <v>85</v>
      </c>
      <c r="C61" s="99" t="s">
        <v>85</v>
      </c>
      <c r="D61" s="98">
        <v>104646</v>
      </c>
      <c r="E61" s="98">
        <v>116674</v>
      </c>
      <c r="F61" s="100">
        <v>113566</v>
      </c>
      <c r="G61" s="100">
        <v>143464</v>
      </c>
      <c r="H61" s="100">
        <v>125541</v>
      </c>
      <c r="I61" s="100">
        <v>105377</v>
      </c>
      <c r="J61" s="100">
        <v>123133</v>
      </c>
      <c r="K61" s="100" t="s">
        <v>113</v>
      </c>
      <c r="L61" s="100" t="s">
        <v>113</v>
      </c>
    </row>
    <row r="62" spans="1:12" ht="11.25">
      <c r="A62" s="97" t="s">
        <v>153</v>
      </c>
      <c r="B62" s="99" t="s">
        <v>85</v>
      </c>
      <c r="C62" s="99" t="s">
        <v>85</v>
      </c>
      <c r="D62" s="98">
        <v>100325</v>
      </c>
      <c r="E62" s="99" t="s">
        <v>85</v>
      </c>
      <c r="F62" s="99" t="s">
        <v>85</v>
      </c>
      <c r="G62" s="99" t="s">
        <v>85</v>
      </c>
      <c r="H62" s="99" t="s">
        <v>85</v>
      </c>
      <c r="I62" s="100" t="s">
        <v>85</v>
      </c>
      <c r="J62" s="100" t="s">
        <v>113</v>
      </c>
      <c r="K62" s="100" t="s">
        <v>113</v>
      </c>
      <c r="L62" s="100" t="s">
        <v>113</v>
      </c>
    </row>
    <row r="63" spans="1:12" ht="11.25">
      <c r="A63" s="97" t="s">
        <v>154</v>
      </c>
      <c r="B63" s="98">
        <v>103333</v>
      </c>
      <c r="C63" s="99" t="s">
        <v>85</v>
      </c>
      <c r="D63" s="99" t="s">
        <v>85</v>
      </c>
      <c r="E63" s="98">
        <v>183074</v>
      </c>
      <c r="F63" s="100">
        <v>323137</v>
      </c>
      <c r="G63" s="100">
        <v>158814</v>
      </c>
      <c r="H63" s="100">
        <v>111450</v>
      </c>
      <c r="I63" s="100">
        <v>214617</v>
      </c>
      <c r="J63" s="100">
        <v>157265</v>
      </c>
      <c r="K63" s="137">
        <v>151899</v>
      </c>
      <c r="L63" s="138">
        <v>162484</v>
      </c>
    </row>
    <row r="64" spans="1:12" ht="11.25">
      <c r="A64" s="97" t="s">
        <v>155</v>
      </c>
      <c r="B64" s="98">
        <v>100809</v>
      </c>
      <c r="C64" s="98">
        <v>100072</v>
      </c>
      <c r="D64" s="98">
        <v>104143</v>
      </c>
      <c r="E64" s="98">
        <v>110663</v>
      </c>
      <c r="F64" s="103">
        <v>109561</v>
      </c>
      <c r="G64" s="103">
        <v>123985</v>
      </c>
      <c r="H64" s="103">
        <v>186780</v>
      </c>
      <c r="I64" s="103">
        <v>122116</v>
      </c>
      <c r="J64" s="103">
        <v>144754</v>
      </c>
      <c r="K64" s="137">
        <v>129073</v>
      </c>
      <c r="L64" s="138">
        <v>160169</v>
      </c>
    </row>
    <row r="65" spans="1:12" ht="11.25">
      <c r="A65" s="97" t="s">
        <v>156</v>
      </c>
      <c r="B65" s="98">
        <v>133906</v>
      </c>
      <c r="C65" s="99" t="s">
        <v>85</v>
      </c>
      <c r="D65" s="98">
        <v>122180</v>
      </c>
      <c r="E65" s="98">
        <v>110394</v>
      </c>
      <c r="F65" s="100" t="s">
        <v>85</v>
      </c>
      <c r="G65" s="100">
        <v>102976</v>
      </c>
      <c r="H65" s="99" t="s">
        <v>85</v>
      </c>
      <c r="I65" s="100" t="s">
        <v>85</v>
      </c>
      <c r="J65" s="100">
        <v>117492</v>
      </c>
      <c r="K65" s="137">
        <v>111625</v>
      </c>
      <c r="L65" s="138">
        <v>108774</v>
      </c>
    </row>
    <row r="66" spans="1:12" ht="11.25">
      <c r="A66" s="97" t="s">
        <v>157</v>
      </c>
      <c r="B66" s="99" t="s">
        <v>85</v>
      </c>
      <c r="C66" s="99" t="s">
        <v>85</v>
      </c>
      <c r="D66" s="98">
        <v>174958</v>
      </c>
      <c r="E66" s="99" t="s">
        <v>85</v>
      </c>
      <c r="F66" s="99" t="s">
        <v>85</v>
      </c>
      <c r="G66" s="99" t="s">
        <v>85</v>
      </c>
      <c r="H66" s="99" t="s">
        <v>85</v>
      </c>
      <c r="I66" s="100">
        <v>215059</v>
      </c>
      <c r="J66" s="100" t="s">
        <v>113</v>
      </c>
      <c r="K66" s="100" t="s">
        <v>113</v>
      </c>
      <c r="L66" s="100" t="s">
        <v>113</v>
      </c>
    </row>
    <row r="67" spans="1:12" ht="11.25">
      <c r="A67" s="102" t="s">
        <v>158</v>
      </c>
      <c r="B67" s="88" t="s">
        <v>85</v>
      </c>
      <c r="C67" s="88" t="s">
        <v>85</v>
      </c>
      <c r="D67" s="88" t="s">
        <v>85</v>
      </c>
      <c r="E67" s="88" t="s">
        <v>85</v>
      </c>
      <c r="F67" s="88" t="s">
        <v>85</v>
      </c>
      <c r="G67" s="88" t="s">
        <v>85</v>
      </c>
      <c r="H67" s="88" t="s">
        <v>85</v>
      </c>
      <c r="I67" s="58">
        <v>137267</v>
      </c>
      <c r="J67" s="58" t="s">
        <v>113</v>
      </c>
      <c r="K67" s="100" t="s">
        <v>113</v>
      </c>
      <c r="L67" s="100" t="s">
        <v>113</v>
      </c>
    </row>
    <row r="68" spans="1:12" ht="11.25">
      <c r="A68" s="97" t="s">
        <v>159</v>
      </c>
      <c r="B68" s="99" t="s">
        <v>85</v>
      </c>
      <c r="C68" s="99" t="s">
        <v>85</v>
      </c>
      <c r="D68" s="99" t="s">
        <v>85</v>
      </c>
      <c r="E68" s="99" t="s">
        <v>85</v>
      </c>
      <c r="F68" s="100">
        <v>151577</v>
      </c>
      <c r="G68" s="99" t="s">
        <v>85</v>
      </c>
      <c r="H68" s="99" t="s">
        <v>85</v>
      </c>
      <c r="I68" s="100">
        <v>166516</v>
      </c>
      <c r="J68" s="100" t="s">
        <v>113</v>
      </c>
      <c r="K68" s="100" t="s">
        <v>113</v>
      </c>
      <c r="L68" s="138">
        <v>125385</v>
      </c>
    </row>
    <row r="69" spans="1:12" ht="11.25">
      <c r="A69" s="97" t="s">
        <v>160</v>
      </c>
      <c r="B69" s="98">
        <v>139420</v>
      </c>
      <c r="C69" s="98">
        <v>157511</v>
      </c>
      <c r="D69" s="98">
        <v>160263</v>
      </c>
      <c r="E69" s="98">
        <v>184934</v>
      </c>
      <c r="F69" s="100">
        <v>154127</v>
      </c>
      <c r="G69" s="100">
        <v>143431</v>
      </c>
      <c r="H69" s="100">
        <v>141861</v>
      </c>
      <c r="I69" s="100">
        <v>171237</v>
      </c>
      <c r="J69" s="100">
        <v>193733</v>
      </c>
      <c r="K69" s="137">
        <v>163381</v>
      </c>
      <c r="L69" s="138">
        <v>155692</v>
      </c>
    </row>
    <row r="70" spans="1:12" ht="11.25">
      <c r="A70" s="97" t="s">
        <v>161</v>
      </c>
      <c r="B70" s="98">
        <v>253290</v>
      </c>
      <c r="C70" s="98">
        <v>241916</v>
      </c>
      <c r="D70" s="98">
        <v>250138</v>
      </c>
      <c r="E70" s="98">
        <v>294610</v>
      </c>
      <c r="F70" s="100">
        <v>291150</v>
      </c>
      <c r="G70" s="100">
        <v>267566</v>
      </c>
      <c r="H70" s="100">
        <v>327688</v>
      </c>
      <c r="I70" s="100">
        <v>331447</v>
      </c>
      <c r="J70" s="100">
        <v>351361</v>
      </c>
      <c r="K70" s="137">
        <v>301258</v>
      </c>
      <c r="L70" s="138">
        <v>334459</v>
      </c>
    </row>
    <row r="71" spans="1:12" ht="11.25">
      <c r="A71" s="97" t="s">
        <v>162</v>
      </c>
      <c r="B71" s="98">
        <v>110134</v>
      </c>
      <c r="C71" s="98">
        <v>109144</v>
      </c>
      <c r="D71" s="98">
        <v>118701</v>
      </c>
      <c r="E71" s="98">
        <v>102120</v>
      </c>
      <c r="F71" s="100" t="s">
        <v>85</v>
      </c>
      <c r="G71" s="99" t="s">
        <v>85</v>
      </c>
      <c r="H71" s="99" t="s">
        <v>85</v>
      </c>
      <c r="I71" s="100">
        <v>114016</v>
      </c>
      <c r="J71" s="100">
        <v>101418</v>
      </c>
      <c r="K71" s="137">
        <v>118532</v>
      </c>
      <c r="L71" s="138">
        <v>116083</v>
      </c>
    </row>
    <row r="72" spans="1:12" ht="11.25">
      <c r="A72" s="97" t="s">
        <v>163</v>
      </c>
      <c r="B72" s="99" t="s">
        <v>85</v>
      </c>
      <c r="C72" s="98">
        <v>103414</v>
      </c>
      <c r="D72" s="98">
        <v>112398</v>
      </c>
      <c r="E72" s="98">
        <v>154479</v>
      </c>
      <c r="F72" s="100">
        <v>127973</v>
      </c>
      <c r="G72" s="100">
        <v>116269</v>
      </c>
      <c r="H72" s="100">
        <v>192197</v>
      </c>
      <c r="I72" s="100">
        <v>153649</v>
      </c>
      <c r="J72" s="100">
        <v>218657</v>
      </c>
      <c r="K72" s="137">
        <v>230260</v>
      </c>
      <c r="L72" s="138">
        <v>100137</v>
      </c>
    </row>
    <row r="73" spans="1:12" ht="11.25">
      <c r="A73" s="97" t="s">
        <v>164</v>
      </c>
      <c r="B73" s="99" t="s">
        <v>85</v>
      </c>
      <c r="C73" s="99" t="s">
        <v>85</v>
      </c>
      <c r="D73" s="99" t="s">
        <v>85</v>
      </c>
      <c r="E73" s="99" t="s">
        <v>85</v>
      </c>
      <c r="F73" s="99" t="s">
        <v>85</v>
      </c>
      <c r="G73" s="100">
        <v>119371</v>
      </c>
      <c r="H73" s="99" t="s">
        <v>85</v>
      </c>
      <c r="I73" s="100" t="s">
        <v>85</v>
      </c>
      <c r="J73" s="100" t="s">
        <v>113</v>
      </c>
      <c r="K73" s="100" t="s">
        <v>113</v>
      </c>
      <c r="L73" s="100" t="s">
        <v>113</v>
      </c>
    </row>
    <row r="74" spans="1:12" ht="11.25">
      <c r="A74" s="97" t="s">
        <v>165</v>
      </c>
      <c r="B74" s="98">
        <v>153199</v>
      </c>
      <c r="C74" s="99" t="s">
        <v>85</v>
      </c>
      <c r="D74" s="99" t="s">
        <v>85</v>
      </c>
      <c r="E74" s="99" t="s">
        <v>85</v>
      </c>
      <c r="F74" s="99">
        <v>298034</v>
      </c>
      <c r="G74" s="99" t="s">
        <v>85</v>
      </c>
      <c r="H74" s="99" t="s">
        <v>85</v>
      </c>
      <c r="I74" s="100">
        <v>251180</v>
      </c>
      <c r="J74" s="100">
        <v>124507</v>
      </c>
      <c r="K74" s="137">
        <v>120432</v>
      </c>
      <c r="L74" s="138">
        <v>178300</v>
      </c>
    </row>
    <row r="75" spans="1:12" ht="11.25">
      <c r="A75" s="97" t="s">
        <v>166</v>
      </c>
      <c r="B75" s="99" t="s">
        <v>85</v>
      </c>
      <c r="C75" s="98">
        <v>140743</v>
      </c>
      <c r="D75" s="99" t="s">
        <v>85</v>
      </c>
      <c r="E75" s="99" t="s">
        <v>85</v>
      </c>
      <c r="F75" s="99" t="s">
        <v>85</v>
      </c>
      <c r="G75" s="99" t="s">
        <v>85</v>
      </c>
      <c r="H75" s="99" t="s">
        <v>85</v>
      </c>
      <c r="I75" s="100" t="s">
        <v>85</v>
      </c>
      <c r="J75" s="100" t="s">
        <v>113</v>
      </c>
      <c r="K75" s="100" t="s">
        <v>113</v>
      </c>
      <c r="L75" s="100" t="s">
        <v>113</v>
      </c>
    </row>
    <row r="76" spans="1:12" ht="11.25">
      <c r="A76" s="139" t="s">
        <v>349</v>
      </c>
      <c r="B76" s="99"/>
      <c r="C76" s="98"/>
      <c r="D76" s="99"/>
      <c r="E76" s="99"/>
      <c r="F76" s="99"/>
      <c r="G76" s="99"/>
      <c r="H76" s="99"/>
      <c r="I76" s="100"/>
      <c r="J76" s="100"/>
      <c r="K76" s="100"/>
      <c r="L76" s="100" t="s">
        <v>104</v>
      </c>
    </row>
    <row r="77" spans="1:12" ht="11.25">
      <c r="A77" s="97" t="s">
        <v>167</v>
      </c>
      <c r="B77" s="99" t="s">
        <v>85</v>
      </c>
      <c r="C77" s="98">
        <v>163806</v>
      </c>
      <c r="D77" s="98">
        <v>323615</v>
      </c>
      <c r="E77" s="98">
        <v>332804</v>
      </c>
      <c r="F77" s="100">
        <v>322434</v>
      </c>
      <c r="G77" s="100">
        <v>244821</v>
      </c>
      <c r="H77" s="100">
        <v>297616</v>
      </c>
      <c r="I77" s="100">
        <v>419406</v>
      </c>
      <c r="J77" s="100">
        <v>361660</v>
      </c>
      <c r="K77" s="137">
        <v>280863</v>
      </c>
      <c r="L77" s="138">
        <v>155002</v>
      </c>
    </row>
    <row r="78" spans="1:12" ht="11.25">
      <c r="A78" s="97" t="s">
        <v>168</v>
      </c>
      <c r="B78" s="99" t="s">
        <v>85</v>
      </c>
      <c r="C78" s="99" t="s">
        <v>85</v>
      </c>
      <c r="D78" s="99" t="s">
        <v>85</v>
      </c>
      <c r="E78" s="98">
        <v>101555</v>
      </c>
      <c r="F78" s="100" t="s">
        <v>85</v>
      </c>
      <c r="G78" s="99" t="s">
        <v>85</v>
      </c>
      <c r="H78" s="99" t="s">
        <v>85</v>
      </c>
      <c r="I78" s="100" t="s">
        <v>85</v>
      </c>
      <c r="J78" s="100" t="s">
        <v>113</v>
      </c>
      <c r="K78" s="100" t="s">
        <v>113</v>
      </c>
      <c r="L78" s="100" t="s">
        <v>113</v>
      </c>
    </row>
    <row r="79" spans="1:12" ht="11.25">
      <c r="A79" s="97" t="s">
        <v>169</v>
      </c>
      <c r="B79" s="98">
        <v>345369</v>
      </c>
      <c r="C79" s="98">
        <v>384247</v>
      </c>
      <c r="D79" s="98">
        <v>384039</v>
      </c>
      <c r="E79" s="98">
        <v>346384</v>
      </c>
      <c r="F79" s="100">
        <v>380825</v>
      </c>
      <c r="G79" s="100">
        <v>437482</v>
      </c>
      <c r="H79" s="100">
        <v>451975</v>
      </c>
      <c r="I79" s="100">
        <v>453872</v>
      </c>
      <c r="J79" s="100">
        <v>516911</v>
      </c>
      <c r="K79" s="137">
        <v>460570</v>
      </c>
      <c r="L79" s="138">
        <v>422865</v>
      </c>
    </row>
    <row r="80" spans="1:12" ht="11.25">
      <c r="A80" s="97" t="s">
        <v>170</v>
      </c>
      <c r="B80" s="100" t="s">
        <v>104</v>
      </c>
      <c r="C80" s="100" t="s">
        <v>104</v>
      </c>
      <c r="D80" s="100" t="s">
        <v>104</v>
      </c>
      <c r="E80" s="100" t="s">
        <v>104</v>
      </c>
      <c r="F80" s="100" t="s">
        <v>104</v>
      </c>
      <c r="G80" s="100" t="s">
        <v>104</v>
      </c>
      <c r="H80" s="100" t="s">
        <v>104</v>
      </c>
      <c r="I80" s="100" t="s">
        <v>104</v>
      </c>
      <c r="J80" s="100">
        <v>150188</v>
      </c>
      <c r="K80" s="98">
        <v>152656</v>
      </c>
      <c r="L80" s="98">
        <v>174844</v>
      </c>
    </row>
    <row r="81" spans="1:12" ht="11.25">
      <c r="A81" s="97" t="s">
        <v>171</v>
      </c>
      <c r="B81" s="99" t="s">
        <v>85</v>
      </c>
      <c r="C81" s="99" t="s">
        <v>85</v>
      </c>
      <c r="D81" s="99" t="s">
        <v>85</v>
      </c>
      <c r="E81" s="98">
        <v>103472</v>
      </c>
      <c r="F81" s="100" t="s">
        <v>85</v>
      </c>
      <c r="G81" s="100" t="s">
        <v>85</v>
      </c>
      <c r="H81" s="100" t="s">
        <v>85</v>
      </c>
      <c r="I81" s="100" t="s">
        <v>85</v>
      </c>
      <c r="J81" s="100" t="s">
        <v>113</v>
      </c>
      <c r="K81" s="100" t="s">
        <v>113</v>
      </c>
      <c r="L81" s="100" t="s">
        <v>113</v>
      </c>
    </row>
    <row r="82" spans="1:12" ht="11.25">
      <c r="A82" s="97" t="s">
        <v>172</v>
      </c>
      <c r="B82" s="97"/>
      <c r="C82" s="98">
        <v>284631</v>
      </c>
      <c r="D82" s="98">
        <v>173046</v>
      </c>
      <c r="E82" s="98">
        <v>167867</v>
      </c>
      <c r="F82" s="100">
        <v>188679</v>
      </c>
      <c r="G82" s="100">
        <v>161318</v>
      </c>
      <c r="H82" s="100">
        <v>167607</v>
      </c>
      <c r="I82" s="100">
        <v>180072</v>
      </c>
      <c r="J82" s="100">
        <v>265464</v>
      </c>
      <c r="K82" s="137">
        <v>238454</v>
      </c>
      <c r="L82" s="138">
        <v>231724</v>
      </c>
    </row>
    <row r="83" spans="1:256" ht="11.25">
      <c r="A83" s="139" t="s">
        <v>340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7">
        <v>880596</v>
      </c>
      <c r="L83" s="138">
        <v>767509</v>
      </c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  <c r="HN83" s="139"/>
      <c r="HO83" s="139"/>
      <c r="HP83" s="139"/>
      <c r="HQ83" s="139"/>
      <c r="HR83" s="139"/>
      <c r="HS83" s="139"/>
      <c r="HT83" s="139"/>
      <c r="HU83" s="139"/>
      <c r="HV83" s="139"/>
      <c r="HW83" s="139"/>
      <c r="HX83" s="139"/>
      <c r="HY83" s="139"/>
      <c r="HZ83" s="139"/>
      <c r="IA83" s="139"/>
      <c r="IB83" s="139"/>
      <c r="IC83" s="139"/>
      <c r="ID83" s="139"/>
      <c r="IE83" s="139"/>
      <c r="IF83" s="139"/>
      <c r="IG83" s="139"/>
      <c r="IH83" s="139"/>
      <c r="II83" s="139"/>
      <c r="IJ83" s="139"/>
      <c r="IK83" s="139"/>
      <c r="IL83" s="139"/>
      <c r="IM83" s="139"/>
      <c r="IN83" s="139"/>
      <c r="IO83" s="139"/>
      <c r="IP83" s="139"/>
      <c r="IQ83" s="139"/>
      <c r="IR83" s="139"/>
      <c r="IS83" s="139"/>
      <c r="IT83" s="139"/>
      <c r="IU83" s="139"/>
      <c r="IV83" s="139"/>
    </row>
    <row r="84" spans="1:256" ht="11.25">
      <c r="A84" s="139" t="s">
        <v>341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7">
        <v>112860</v>
      </c>
      <c r="L84" s="142" t="s">
        <v>113</v>
      </c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  <c r="IT84" s="139"/>
      <c r="IU84" s="139"/>
      <c r="IV84" s="139"/>
    </row>
    <row r="85" spans="1:12" ht="11.25">
      <c r="A85" s="97" t="s">
        <v>173</v>
      </c>
      <c r="B85" s="98">
        <v>305161</v>
      </c>
      <c r="C85" s="98">
        <v>314328</v>
      </c>
      <c r="D85" s="98">
        <v>309623</v>
      </c>
      <c r="E85" s="98">
        <v>328681</v>
      </c>
      <c r="F85" s="100">
        <v>329557</v>
      </c>
      <c r="G85" s="100">
        <v>331142</v>
      </c>
      <c r="H85" s="100">
        <v>313008</v>
      </c>
      <c r="I85" s="100">
        <v>298252</v>
      </c>
      <c r="J85" s="100">
        <v>350561</v>
      </c>
      <c r="K85" s="137">
        <v>312864</v>
      </c>
      <c r="L85" s="138">
        <v>279800</v>
      </c>
    </row>
    <row r="86" spans="1:12" ht="11.25">
      <c r="A86" s="97" t="s">
        <v>174</v>
      </c>
      <c r="B86" s="98">
        <v>8314000</v>
      </c>
      <c r="C86" s="98">
        <v>8224643</v>
      </c>
      <c r="D86" s="98">
        <v>8422207</v>
      </c>
      <c r="E86" s="98">
        <v>8388000</v>
      </c>
      <c r="F86" s="100">
        <v>8346421</v>
      </c>
      <c r="G86" s="100">
        <v>8710945</v>
      </c>
      <c r="H86" s="100">
        <v>9437743</v>
      </c>
      <c r="I86" s="100">
        <v>9134267</v>
      </c>
      <c r="J86" s="98">
        <v>9101874</v>
      </c>
      <c r="K86" s="98">
        <v>8369433</v>
      </c>
      <c r="L86" s="98">
        <v>7038404</v>
      </c>
    </row>
    <row r="87" spans="1:12" ht="11.25">
      <c r="A87" s="102" t="s">
        <v>175</v>
      </c>
      <c r="B87" s="99" t="s">
        <v>85</v>
      </c>
      <c r="C87" s="99" t="s">
        <v>85</v>
      </c>
      <c r="D87" s="99" t="s">
        <v>85</v>
      </c>
      <c r="E87" s="99" t="s">
        <v>85</v>
      </c>
      <c r="F87" s="99" t="s">
        <v>85</v>
      </c>
      <c r="G87" s="99" t="s">
        <v>85</v>
      </c>
      <c r="H87" s="58">
        <v>108680</v>
      </c>
      <c r="I87" s="58" t="s">
        <v>85</v>
      </c>
      <c r="J87" s="58" t="s">
        <v>113</v>
      </c>
      <c r="K87" s="100" t="s">
        <v>113</v>
      </c>
      <c r="L87" s="100" t="s">
        <v>113</v>
      </c>
    </row>
    <row r="88" spans="1:12" ht="11.25">
      <c r="A88" s="97" t="s">
        <v>176</v>
      </c>
      <c r="B88" s="98">
        <v>952070</v>
      </c>
      <c r="C88" s="98">
        <v>1492440</v>
      </c>
      <c r="D88" s="98">
        <v>1389490</v>
      </c>
      <c r="E88" s="98">
        <v>1496439</v>
      </c>
      <c r="F88" s="100">
        <v>1326154</v>
      </c>
      <c r="G88" s="100">
        <v>1457028</v>
      </c>
      <c r="H88" s="100">
        <v>1280622</v>
      </c>
      <c r="I88" s="100">
        <v>1069459</v>
      </c>
      <c r="J88" s="100">
        <v>1188114</v>
      </c>
      <c r="K88" s="98">
        <v>1034626</v>
      </c>
      <c r="L88" s="98">
        <v>910845</v>
      </c>
    </row>
    <row r="89" spans="1:12" ht="11.25">
      <c r="A89" s="97" t="s">
        <v>177</v>
      </c>
      <c r="B89" s="99" t="s">
        <v>85</v>
      </c>
      <c r="C89" s="99" t="s">
        <v>85</v>
      </c>
      <c r="D89" s="99" t="s">
        <v>85</v>
      </c>
      <c r="E89" s="99" t="s">
        <v>85</v>
      </c>
      <c r="F89" s="99" t="s">
        <v>85</v>
      </c>
      <c r="G89" s="99" t="s">
        <v>85</v>
      </c>
      <c r="H89" s="100">
        <v>108598</v>
      </c>
      <c r="I89" s="100">
        <v>105133</v>
      </c>
      <c r="J89" s="100">
        <v>100299</v>
      </c>
      <c r="K89" s="100" t="s">
        <v>113</v>
      </c>
      <c r="L89" s="100" t="s">
        <v>113</v>
      </c>
    </row>
    <row r="90" spans="1:12" ht="11.25">
      <c r="A90" s="97" t="s">
        <v>178</v>
      </c>
      <c r="B90" s="99" t="s">
        <v>85</v>
      </c>
      <c r="C90" s="99" t="s">
        <v>85</v>
      </c>
      <c r="D90" s="99" t="s">
        <v>85</v>
      </c>
      <c r="E90" s="98">
        <v>104549</v>
      </c>
      <c r="F90" s="100" t="s">
        <v>85</v>
      </c>
      <c r="G90" s="99" t="s">
        <v>85</v>
      </c>
      <c r="H90" s="99" t="s">
        <v>85</v>
      </c>
      <c r="I90" s="100">
        <v>328557</v>
      </c>
      <c r="J90" s="100">
        <v>216861</v>
      </c>
      <c r="K90" s="137">
        <v>182230</v>
      </c>
      <c r="L90" s="138">
        <v>154261</v>
      </c>
    </row>
    <row r="91" spans="1:12" ht="11.25">
      <c r="A91" s="97" t="s">
        <v>179</v>
      </c>
      <c r="B91" s="98">
        <v>488775</v>
      </c>
      <c r="C91" s="99" t="s">
        <v>85</v>
      </c>
      <c r="D91" s="99" t="s">
        <v>85</v>
      </c>
      <c r="E91" s="98">
        <v>434871</v>
      </c>
      <c r="F91" s="100">
        <v>134000</v>
      </c>
      <c r="G91" s="100">
        <v>177598</v>
      </c>
      <c r="H91" s="100">
        <v>150565</v>
      </c>
      <c r="I91" s="100">
        <v>346796</v>
      </c>
      <c r="J91" s="100">
        <v>199353</v>
      </c>
      <c r="K91" s="100" t="s">
        <v>104</v>
      </c>
      <c r="L91" s="100" t="s">
        <v>104</v>
      </c>
    </row>
    <row r="92" spans="1:256" ht="11.25">
      <c r="A92" s="139" t="s">
        <v>347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43"/>
      <c r="L92" s="138">
        <v>101816</v>
      </c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  <c r="IT92" s="139"/>
      <c r="IU92" s="139"/>
      <c r="IV92" s="139"/>
    </row>
    <row r="93" spans="1:12" ht="11.25">
      <c r="A93" s="97" t="s">
        <v>180</v>
      </c>
      <c r="B93" s="99" t="s">
        <v>85</v>
      </c>
      <c r="C93" s="99" t="s">
        <v>85</v>
      </c>
      <c r="D93" s="99" t="s">
        <v>85</v>
      </c>
      <c r="E93" s="98">
        <v>131800</v>
      </c>
      <c r="F93" s="100" t="s">
        <v>85</v>
      </c>
      <c r="G93" s="99" t="s">
        <v>85</v>
      </c>
      <c r="H93" s="99" t="s">
        <v>85</v>
      </c>
      <c r="I93" s="100" t="s">
        <v>85</v>
      </c>
      <c r="J93" s="100" t="s">
        <v>113</v>
      </c>
      <c r="K93" s="100" t="s">
        <v>113</v>
      </c>
      <c r="L93" s="100" t="s">
        <v>113</v>
      </c>
    </row>
    <row r="94" spans="1:12" ht="11.25">
      <c r="A94" s="139" t="s">
        <v>344</v>
      </c>
      <c r="B94" s="99"/>
      <c r="C94" s="99"/>
      <c r="D94" s="99"/>
      <c r="E94" s="98"/>
      <c r="F94" s="100"/>
      <c r="G94" s="99"/>
      <c r="H94" s="99"/>
      <c r="I94" s="100"/>
      <c r="J94" s="100"/>
      <c r="K94" s="137">
        <v>103217</v>
      </c>
      <c r="L94" s="138">
        <v>110736</v>
      </c>
    </row>
    <row r="95" spans="1:12" ht="11.25">
      <c r="A95" s="97" t="s">
        <v>181</v>
      </c>
      <c r="B95" s="98">
        <v>105545</v>
      </c>
      <c r="C95" s="99" t="s">
        <v>85</v>
      </c>
      <c r="D95" s="98">
        <v>125483</v>
      </c>
      <c r="E95" s="98">
        <v>134990</v>
      </c>
      <c r="F95" s="100">
        <v>157220</v>
      </c>
      <c r="G95" s="100">
        <v>137399</v>
      </c>
      <c r="H95" s="100">
        <v>152811</v>
      </c>
      <c r="I95" s="100">
        <v>182469</v>
      </c>
      <c r="J95" s="100">
        <v>173128</v>
      </c>
      <c r="K95" s="137">
        <v>131723</v>
      </c>
      <c r="L95" s="138">
        <v>115722</v>
      </c>
    </row>
    <row r="96" spans="1:12" ht="11.25">
      <c r="A96" s="97" t="s">
        <v>182</v>
      </c>
      <c r="B96" s="98">
        <v>620813</v>
      </c>
      <c r="C96" s="98">
        <v>700001</v>
      </c>
      <c r="D96" s="98">
        <v>762296</v>
      </c>
      <c r="E96" s="98">
        <v>698417</v>
      </c>
      <c r="F96" s="100">
        <v>714268</v>
      </c>
      <c r="G96" s="100">
        <v>734712</v>
      </c>
      <c r="H96" s="100">
        <v>731962</v>
      </c>
      <c r="I96" s="100">
        <v>706666</v>
      </c>
      <c r="J96" s="100">
        <v>687257</v>
      </c>
      <c r="K96" s="137">
        <v>566415</v>
      </c>
      <c r="L96" s="138">
        <v>597009</v>
      </c>
    </row>
    <row r="97" spans="1:12" ht="11.25">
      <c r="A97" s="97" t="s">
        <v>183</v>
      </c>
      <c r="B97" s="98">
        <v>2742595</v>
      </c>
      <c r="C97" s="98">
        <v>2585701</v>
      </c>
      <c r="D97" s="98">
        <v>2748884</v>
      </c>
      <c r="E97" s="98">
        <v>3533858</v>
      </c>
      <c r="F97" s="100">
        <v>3255080</v>
      </c>
      <c r="G97" s="100">
        <v>3726252</v>
      </c>
      <c r="H97" s="100">
        <v>3791585</v>
      </c>
      <c r="I97" s="100">
        <v>3746899</v>
      </c>
      <c r="J97" s="100">
        <v>3520363</v>
      </c>
      <c r="K97" s="98">
        <v>3059343</v>
      </c>
      <c r="L97" s="98">
        <v>3335509</v>
      </c>
    </row>
    <row r="98" spans="1:12" ht="11.25">
      <c r="A98" s="97" t="s">
        <v>184</v>
      </c>
      <c r="B98" s="98">
        <v>187008</v>
      </c>
      <c r="C98" s="98">
        <v>181709</v>
      </c>
      <c r="D98" s="98">
        <v>174189</v>
      </c>
      <c r="E98" s="98">
        <v>192889</v>
      </c>
      <c r="F98" s="100">
        <v>198242</v>
      </c>
      <c r="G98" s="99" t="s">
        <v>104</v>
      </c>
      <c r="H98" s="99" t="s">
        <v>104</v>
      </c>
      <c r="I98" s="100" t="s">
        <v>104</v>
      </c>
      <c r="J98" s="100">
        <v>190943</v>
      </c>
      <c r="K98" s="100" t="s">
        <v>104</v>
      </c>
      <c r="L98" s="100" t="s">
        <v>104</v>
      </c>
    </row>
    <row r="99" spans="1:12" ht="11.25">
      <c r="A99" s="97" t="s">
        <v>185</v>
      </c>
      <c r="B99" s="98">
        <v>447093</v>
      </c>
      <c r="C99" s="98">
        <v>598762</v>
      </c>
      <c r="D99" s="98">
        <v>543754</v>
      </c>
      <c r="E99" s="98">
        <v>568586</v>
      </c>
      <c r="F99" s="100">
        <v>690958</v>
      </c>
      <c r="G99" s="100">
        <v>697108</v>
      </c>
      <c r="H99" s="100">
        <v>849968</v>
      </c>
      <c r="I99" s="100">
        <v>909635</v>
      </c>
      <c r="J99" s="100">
        <v>801788</v>
      </c>
      <c r="K99" s="137">
        <v>768033</v>
      </c>
      <c r="L99" s="138">
        <v>782030</v>
      </c>
    </row>
    <row r="100" spans="1:12" ht="11.25">
      <c r="A100" s="97" t="s">
        <v>186</v>
      </c>
      <c r="B100" s="98">
        <v>110239</v>
      </c>
      <c r="C100" s="98">
        <v>163550</v>
      </c>
      <c r="D100" s="98">
        <v>243283</v>
      </c>
      <c r="E100" s="98">
        <v>171455</v>
      </c>
      <c r="F100" s="100">
        <v>170004</v>
      </c>
      <c r="G100" s="100">
        <v>208898</v>
      </c>
      <c r="H100" s="100">
        <v>181685</v>
      </c>
      <c r="I100" s="100">
        <v>177499</v>
      </c>
      <c r="J100" s="100">
        <v>152360</v>
      </c>
      <c r="K100" s="100" t="s">
        <v>113</v>
      </c>
      <c r="L100" s="131"/>
    </row>
    <row r="101" spans="1:12" ht="11.25">
      <c r="A101" s="97" t="s">
        <v>187</v>
      </c>
      <c r="B101" s="100" t="s">
        <v>113</v>
      </c>
      <c r="C101" s="100" t="s">
        <v>113</v>
      </c>
      <c r="D101" s="100" t="s">
        <v>113</v>
      </c>
      <c r="E101" s="100" t="s">
        <v>113</v>
      </c>
      <c r="F101" s="100" t="s">
        <v>113</v>
      </c>
      <c r="G101" s="100" t="s">
        <v>113</v>
      </c>
      <c r="H101" s="100" t="s">
        <v>113</v>
      </c>
      <c r="I101" s="100" t="s">
        <v>113</v>
      </c>
      <c r="J101" s="100">
        <v>101434</v>
      </c>
      <c r="K101" s="100" t="s">
        <v>113</v>
      </c>
      <c r="L101" s="100" t="s">
        <v>113</v>
      </c>
    </row>
    <row r="102" spans="1:12" ht="11.25">
      <c r="A102" s="97" t="s">
        <v>188</v>
      </c>
      <c r="B102" s="98">
        <v>184484</v>
      </c>
      <c r="C102" s="98">
        <v>152817</v>
      </c>
      <c r="D102" s="98">
        <v>232458</v>
      </c>
      <c r="E102" s="98">
        <v>203066</v>
      </c>
      <c r="F102" s="100">
        <v>210048</v>
      </c>
      <c r="G102" s="100">
        <v>225192</v>
      </c>
      <c r="H102" s="100">
        <v>238200</v>
      </c>
      <c r="I102" s="100">
        <v>289386</v>
      </c>
      <c r="J102" s="100">
        <v>242879</v>
      </c>
      <c r="K102" s="137">
        <v>226098</v>
      </c>
      <c r="L102" s="138">
        <v>205769</v>
      </c>
    </row>
    <row r="103" spans="1:12" ht="11.25">
      <c r="A103" s="97" t="s">
        <v>189</v>
      </c>
      <c r="B103" s="98">
        <v>105971</v>
      </c>
      <c r="C103" s="98">
        <v>102146</v>
      </c>
      <c r="D103" s="98">
        <v>122783</v>
      </c>
      <c r="E103" s="98">
        <v>104944</v>
      </c>
      <c r="F103" s="100">
        <v>118191</v>
      </c>
      <c r="G103" s="100">
        <v>123139</v>
      </c>
      <c r="H103" s="100">
        <v>116876</v>
      </c>
      <c r="I103" s="100" t="s">
        <v>85</v>
      </c>
      <c r="J103" s="100" t="s">
        <v>113</v>
      </c>
      <c r="K103" s="100" t="s">
        <v>113</v>
      </c>
      <c r="L103" s="100" t="s">
        <v>113</v>
      </c>
    </row>
    <row r="104" spans="1:12" ht="11.25">
      <c r="A104" s="97" t="s">
        <v>190</v>
      </c>
      <c r="B104" s="98">
        <v>289958</v>
      </c>
      <c r="C104" s="98">
        <v>293975</v>
      </c>
      <c r="D104" s="98">
        <v>360100</v>
      </c>
      <c r="E104" s="98">
        <v>314557</v>
      </c>
      <c r="F104" s="100">
        <v>306145</v>
      </c>
      <c r="G104" s="100">
        <v>318068</v>
      </c>
      <c r="H104" s="100">
        <v>372259</v>
      </c>
      <c r="I104" s="100">
        <v>300490</v>
      </c>
      <c r="J104" s="100">
        <v>317357</v>
      </c>
      <c r="K104" s="137">
        <v>276927</v>
      </c>
      <c r="L104" s="138">
        <v>230188</v>
      </c>
    </row>
    <row r="105" spans="1:12" ht="11.25">
      <c r="A105" s="97" t="s">
        <v>191</v>
      </c>
      <c r="B105" s="98">
        <v>131973</v>
      </c>
      <c r="C105" s="98">
        <v>168261</v>
      </c>
      <c r="D105" s="98">
        <v>155791</v>
      </c>
      <c r="E105" s="98">
        <v>142703</v>
      </c>
      <c r="F105" s="100">
        <v>150976</v>
      </c>
      <c r="G105" s="100">
        <v>154907</v>
      </c>
      <c r="H105" s="100">
        <v>163832</v>
      </c>
      <c r="I105" s="100">
        <v>165940</v>
      </c>
      <c r="J105" s="100">
        <v>158954</v>
      </c>
      <c r="K105" s="137">
        <v>131753</v>
      </c>
      <c r="L105" s="138">
        <v>145303</v>
      </c>
    </row>
    <row r="106" spans="1:12" ht="11.25">
      <c r="A106" s="97" t="s">
        <v>192</v>
      </c>
      <c r="B106" s="98">
        <v>501060</v>
      </c>
      <c r="C106" s="98">
        <v>470500</v>
      </c>
      <c r="D106" s="98">
        <v>342750</v>
      </c>
      <c r="E106" s="98">
        <v>249775</v>
      </c>
      <c r="F106" s="99" t="s">
        <v>85</v>
      </c>
      <c r="G106" s="99" t="s">
        <v>85</v>
      </c>
      <c r="H106" s="99" t="s">
        <v>85</v>
      </c>
      <c r="I106" s="100" t="s">
        <v>85</v>
      </c>
      <c r="J106" s="116">
        <v>206195</v>
      </c>
      <c r="K106" s="137">
        <v>766764</v>
      </c>
      <c r="L106" s="138">
        <v>670000</v>
      </c>
    </row>
    <row r="107" spans="1:12" ht="11.25">
      <c r="A107" s="97" t="s">
        <v>193</v>
      </c>
      <c r="B107" s="100" t="s">
        <v>113</v>
      </c>
      <c r="C107" s="100" t="s">
        <v>113</v>
      </c>
      <c r="D107" s="100" t="s">
        <v>113</v>
      </c>
      <c r="E107" s="100" t="s">
        <v>113</v>
      </c>
      <c r="F107" s="100" t="s">
        <v>113</v>
      </c>
      <c r="G107" s="100" t="s">
        <v>113</v>
      </c>
      <c r="H107" s="100" t="s">
        <v>113</v>
      </c>
      <c r="I107" s="100" t="s">
        <v>113</v>
      </c>
      <c r="J107" s="100">
        <v>100682</v>
      </c>
      <c r="K107" s="100" t="s">
        <v>113</v>
      </c>
      <c r="L107" s="100" t="s">
        <v>113</v>
      </c>
    </row>
    <row r="108" spans="1:12" ht="11.25">
      <c r="A108" s="97" t="s">
        <v>194</v>
      </c>
      <c r="B108" s="99" t="s">
        <v>85</v>
      </c>
      <c r="C108" s="99" t="s">
        <v>85</v>
      </c>
      <c r="D108" s="99" t="s">
        <v>85</v>
      </c>
      <c r="E108" s="99" t="s">
        <v>85</v>
      </c>
      <c r="F108" s="103">
        <v>132968</v>
      </c>
      <c r="G108" s="103">
        <v>126180</v>
      </c>
      <c r="H108" s="100">
        <v>123040</v>
      </c>
      <c r="I108" s="100">
        <v>129094</v>
      </c>
      <c r="J108" s="100">
        <v>157976</v>
      </c>
      <c r="K108" s="137">
        <v>141084</v>
      </c>
      <c r="L108" s="138">
        <v>120677</v>
      </c>
    </row>
    <row r="109" spans="1:12" ht="11.25">
      <c r="A109" s="97" t="s">
        <v>195</v>
      </c>
      <c r="B109" s="99" t="s">
        <v>85</v>
      </c>
      <c r="C109" s="99" t="s">
        <v>85</v>
      </c>
      <c r="D109" s="98">
        <v>130310</v>
      </c>
      <c r="E109" s="99" t="s">
        <v>85</v>
      </c>
      <c r="F109" s="99" t="s">
        <v>85</v>
      </c>
      <c r="G109" s="99" t="s">
        <v>85</v>
      </c>
      <c r="H109" s="99" t="s">
        <v>85</v>
      </c>
      <c r="I109" s="100" t="s">
        <v>85</v>
      </c>
      <c r="J109" s="100" t="s">
        <v>113</v>
      </c>
      <c r="K109" s="100" t="s">
        <v>113</v>
      </c>
      <c r="L109" s="100" t="s">
        <v>113</v>
      </c>
    </row>
    <row r="110" spans="1:13" ht="11.25">
      <c r="A110" s="97" t="s">
        <v>196</v>
      </c>
      <c r="B110" s="98">
        <v>147599</v>
      </c>
      <c r="C110" s="98">
        <v>137337</v>
      </c>
      <c r="D110" s="98">
        <v>108575</v>
      </c>
      <c r="E110" s="98">
        <v>115541</v>
      </c>
      <c r="F110" s="100" t="s">
        <v>85</v>
      </c>
      <c r="G110" s="100">
        <v>107742</v>
      </c>
      <c r="H110" s="99" t="s">
        <v>85</v>
      </c>
      <c r="I110" s="100" t="s">
        <v>85</v>
      </c>
      <c r="J110" s="98">
        <v>107057</v>
      </c>
      <c r="K110" s="137">
        <v>157958</v>
      </c>
      <c r="L110" s="138">
        <v>168191</v>
      </c>
      <c r="M110" s="132"/>
    </row>
    <row r="111" spans="1:12" ht="11.25">
      <c r="A111" s="97" t="s">
        <v>197</v>
      </c>
      <c r="B111" s="100" t="s">
        <v>113</v>
      </c>
      <c r="C111" s="100" t="s">
        <v>113</v>
      </c>
      <c r="D111" s="100" t="s">
        <v>113</v>
      </c>
      <c r="E111" s="100" t="s">
        <v>113</v>
      </c>
      <c r="F111" s="100" t="s">
        <v>113</v>
      </c>
      <c r="G111" s="100" t="s">
        <v>113</v>
      </c>
      <c r="H111" s="100" t="s">
        <v>113</v>
      </c>
      <c r="I111" s="100" t="s">
        <v>113</v>
      </c>
      <c r="J111" s="100">
        <v>205190</v>
      </c>
      <c r="K111" s="137">
        <v>149303</v>
      </c>
      <c r="L111" s="138">
        <v>177621</v>
      </c>
    </row>
    <row r="112" spans="1:12" ht="11.25">
      <c r="A112" s="97" t="s">
        <v>198</v>
      </c>
      <c r="B112" s="98">
        <v>137614</v>
      </c>
      <c r="C112" s="98">
        <v>145498</v>
      </c>
      <c r="D112" s="98">
        <v>132761</v>
      </c>
      <c r="E112" s="98">
        <v>139210</v>
      </c>
      <c r="F112" s="100">
        <v>161422</v>
      </c>
      <c r="G112" s="100">
        <v>179519</v>
      </c>
      <c r="H112" s="100">
        <v>212238</v>
      </c>
      <c r="I112" s="100">
        <v>183478</v>
      </c>
      <c r="J112" s="100">
        <v>168017</v>
      </c>
      <c r="K112" s="137">
        <v>169870</v>
      </c>
      <c r="L112" s="138">
        <v>163855</v>
      </c>
    </row>
    <row r="113" spans="1:12" ht="11.25">
      <c r="A113" s="97" t="s">
        <v>199</v>
      </c>
      <c r="B113" s="98">
        <v>111811</v>
      </c>
      <c r="C113" s="99" t="s">
        <v>85</v>
      </c>
      <c r="D113" s="99" t="s">
        <v>85</v>
      </c>
      <c r="E113" s="99" t="s">
        <v>85</v>
      </c>
      <c r="F113" s="99" t="s">
        <v>85</v>
      </c>
      <c r="G113" s="99" t="s">
        <v>85</v>
      </c>
      <c r="H113" s="99" t="s">
        <v>85</v>
      </c>
      <c r="I113" s="100" t="s">
        <v>85</v>
      </c>
      <c r="J113" s="100" t="s">
        <v>113</v>
      </c>
      <c r="K113" s="100" t="s">
        <v>113</v>
      </c>
      <c r="L113" s="100" t="s">
        <v>113</v>
      </c>
    </row>
    <row r="114" spans="1:12" ht="11.25">
      <c r="A114" s="97" t="s">
        <v>200</v>
      </c>
      <c r="B114" s="100" t="s">
        <v>113</v>
      </c>
      <c r="C114" s="100" t="s">
        <v>113</v>
      </c>
      <c r="D114" s="100" t="s">
        <v>113</v>
      </c>
      <c r="E114" s="100" t="s">
        <v>113</v>
      </c>
      <c r="F114" s="100" t="s">
        <v>113</v>
      </c>
      <c r="G114" s="100" t="s">
        <v>113</v>
      </c>
      <c r="H114" s="100" t="s">
        <v>113</v>
      </c>
      <c r="I114" s="100" t="s">
        <v>113</v>
      </c>
      <c r="J114" s="100">
        <v>111684</v>
      </c>
      <c r="K114" s="137">
        <v>113417</v>
      </c>
      <c r="L114" s="138">
        <v>122249</v>
      </c>
    </row>
    <row r="115" spans="1:12" ht="11.25">
      <c r="A115" s="102" t="s">
        <v>201</v>
      </c>
      <c r="B115" s="88" t="s">
        <v>85</v>
      </c>
      <c r="C115" s="88" t="s">
        <v>85</v>
      </c>
      <c r="D115" s="88" t="s">
        <v>85</v>
      </c>
      <c r="E115" s="88" t="s">
        <v>85</v>
      </c>
      <c r="F115" s="88" t="s">
        <v>85</v>
      </c>
      <c r="G115" s="88" t="s">
        <v>85</v>
      </c>
      <c r="H115" s="88" t="s">
        <v>85</v>
      </c>
      <c r="I115" s="58">
        <v>115581</v>
      </c>
      <c r="J115" s="58" t="s">
        <v>113</v>
      </c>
      <c r="K115" s="100" t="s">
        <v>113</v>
      </c>
      <c r="L115" s="100" t="s">
        <v>113</v>
      </c>
    </row>
    <row r="116" spans="1:12" ht="11.25">
      <c r="A116" s="97" t="s">
        <v>202</v>
      </c>
      <c r="B116" s="98">
        <v>288179</v>
      </c>
      <c r="C116" s="97">
        <v>421373</v>
      </c>
      <c r="D116" s="98">
        <v>442100</v>
      </c>
      <c r="E116" s="98">
        <v>409131</v>
      </c>
      <c r="F116" s="100">
        <v>492654</v>
      </c>
      <c r="G116" s="100">
        <v>486148</v>
      </c>
      <c r="H116" s="100">
        <v>603098</v>
      </c>
      <c r="I116" s="100">
        <v>481432</v>
      </c>
      <c r="J116" s="100">
        <v>308701</v>
      </c>
      <c r="K116" s="137">
        <v>247199</v>
      </c>
      <c r="L116" s="138">
        <v>552805</v>
      </c>
    </row>
    <row r="117" spans="1:12" ht="11.25">
      <c r="A117" s="97" t="s">
        <v>203</v>
      </c>
      <c r="B117" s="99" t="s">
        <v>104</v>
      </c>
      <c r="C117" s="98">
        <v>351028</v>
      </c>
      <c r="D117" s="98">
        <v>303171</v>
      </c>
      <c r="E117" s="98">
        <v>254660</v>
      </c>
      <c r="F117" s="100">
        <v>291496</v>
      </c>
      <c r="G117" s="100">
        <v>291322</v>
      </c>
      <c r="H117" s="100">
        <v>381106</v>
      </c>
      <c r="I117" s="100">
        <v>282069</v>
      </c>
      <c r="J117" s="100">
        <v>216819</v>
      </c>
      <c r="K117" s="137">
        <v>191724</v>
      </c>
      <c r="L117" s="138">
        <v>299221</v>
      </c>
    </row>
    <row r="118" spans="1:12" ht="11.25">
      <c r="A118" s="102" t="s">
        <v>204</v>
      </c>
      <c r="B118" s="88" t="s">
        <v>85</v>
      </c>
      <c r="C118" s="88" t="s">
        <v>85</v>
      </c>
      <c r="D118" s="88" t="s">
        <v>85</v>
      </c>
      <c r="E118" s="88" t="s">
        <v>85</v>
      </c>
      <c r="F118" s="88" t="s">
        <v>85</v>
      </c>
      <c r="G118" s="88" t="s">
        <v>85</v>
      </c>
      <c r="H118" s="58">
        <v>140334</v>
      </c>
      <c r="I118" s="58">
        <v>101385</v>
      </c>
      <c r="J118" s="58" t="s">
        <v>113</v>
      </c>
      <c r="K118" s="100" t="s">
        <v>113</v>
      </c>
      <c r="L118" s="100" t="s">
        <v>113</v>
      </c>
    </row>
    <row r="119" spans="1:12" ht="11.25">
      <c r="A119" s="139" t="s">
        <v>345</v>
      </c>
      <c r="B119" s="88"/>
      <c r="C119" s="88"/>
      <c r="D119" s="88"/>
      <c r="E119" s="88"/>
      <c r="F119" s="88"/>
      <c r="G119" s="88"/>
      <c r="H119" s="58"/>
      <c r="I119" s="58"/>
      <c r="J119" s="58"/>
      <c r="K119" s="100"/>
      <c r="L119" s="138">
        <v>135096</v>
      </c>
    </row>
    <row r="120" spans="1:12" ht="11.25">
      <c r="A120" s="97" t="s">
        <v>205</v>
      </c>
      <c r="B120" s="98">
        <v>126879</v>
      </c>
      <c r="C120" s="98">
        <v>100117</v>
      </c>
      <c r="D120" s="98">
        <v>119797</v>
      </c>
      <c r="E120" s="98">
        <v>101847</v>
      </c>
      <c r="F120" s="100" t="s">
        <v>85</v>
      </c>
      <c r="G120" s="100">
        <v>117010</v>
      </c>
      <c r="H120" s="100" t="s">
        <v>85</v>
      </c>
      <c r="I120" s="100">
        <v>110889</v>
      </c>
      <c r="J120" s="100">
        <v>111708</v>
      </c>
      <c r="K120" s="137">
        <v>121798</v>
      </c>
      <c r="L120" s="138">
        <v>109158</v>
      </c>
    </row>
    <row r="121" spans="1:12" ht="11.25">
      <c r="A121" s="139" t="s">
        <v>343</v>
      </c>
      <c r="B121" s="98"/>
      <c r="C121" s="98"/>
      <c r="D121" s="98"/>
      <c r="E121" s="98"/>
      <c r="F121" s="100"/>
      <c r="G121" s="100"/>
      <c r="H121" s="100"/>
      <c r="I121" s="100"/>
      <c r="J121" s="100"/>
      <c r="K121" s="137">
        <v>108500</v>
      </c>
      <c r="L121" s="138">
        <v>139100</v>
      </c>
    </row>
    <row r="122" spans="1:12" ht="11.25">
      <c r="A122" s="97" t="s">
        <v>206</v>
      </c>
      <c r="B122" s="99" t="s">
        <v>85</v>
      </c>
      <c r="C122" s="99" t="s">
        <v>85</v>
      </c>
      <c r="D122" s="99" t="s">
        <v>85</v>
      </c>
      <c r="E122" s="98">
        <v>114479</v>
      </c>
      <c r="F122" s="100" t="s">
        <v>85</v>
      </c>
      <c r="G122" s="99" t="s">
        <v>85</v>
      </c>
      <c r="H122" s="99" t="s">
        <v>85</v>
      </c>
      <c r="I122" s="100" t="s">
        <v>85</v>
      </c>
      <c r="J122" s="100" t="s">
        <v>113</v>
      </c>
      <c r="K122" s="100" t="s">
        <v>113</v>
      </c>
      <c r="L122" s="100" t="s">
        <v>113</v>
      </c>
    </row>
    <row r="123" spans="1:12" ht="11.25">
      <c r="A123" s="97" t="s">
        <v>207</v>
      </c>
      <c r="B123" s="99" t="s">
        <v>85</v>
      </c>
      <c r="C123" s="99" t="s">
        <v>85</v>
      </c>
      <c r="D123" s="98">
        <v>322399</v>
      </c>
      <c r="E123" s="98">
        <v>199532</v>
      </c>
      <c r="F123" s="100">
        <v>203592</v>
      </c>
      <c r="G123" s="100">
        <v>195327</v>
      </c>
      <c r="H123" s="100">
        <v>208185</v>
      </c>
      <c r="I123" s="100">
        <v>243432</v>
      </c>
      <c r="J123" s="100">
        <v>294567</v>
      </c>
      <c r="K123" s="137">
        <v>273932</v>
      </c>
      <c r="L123" s="138">
        <v>267583</v>
      </c>
    </row>
    <row r="124" spans="1:12" ht="11.25">
      <c r="A124" s="97" t="s">
        <v>208</v>
      </c>
      <c r="B124" s="100" t="s">
        <v>113</v>
      </c>
      <c r="C124" s="100" t="s">
        <v>113</v>
      </c>
      <c r="D124" s="100" t="s">
        <v>113</v>
      </c>
      <c r="E124" s="100" t="s">
        <v>113</v>
      </c>
      <c r="F124" s="100" t="s">
        <v>113</v>
      </c>
      <c r="G124" s="100" t="s">
        <v>113</v>
      </c>
      <c r="H124" s="100" t="s">
        <v>113</v>
      </c>
      <c r="I124" s="100" t="s">
        <v>113</v>
      </c>
      <c r="J124" s="100">
        <v>102067</v>
      </c>
      <c r="K124" s="100" t="s">
        <v>113</v>
      </c>
      <c r="L124" s="100" t="s">
        <v>113</v>
      </c>
    </row>
    <row r="125" spans="1:12" ht="11.25">
      <c r="A125" s="97" t="s">
        <v>209</v>
      </c>
      <c r="B125" s="100" t="s">
        <v>113</v>
      </c>
      <c r="C125" s="100" t="s">
        <v>113</v>
      </c>
      <c r="D125" s="100" t="s">
        <v>113</v>
      </c>
      <c r="E125" s="100" t="s">
        <v>113</v>
      </c>
      <c r="F125" s="100" t="s">
        <v>113</v>
      </c>
      <c r="G125" s="100" t="s">
        <v>113</v>
      </c>
      <c r="H125" s="100" t="s">
        <v>113</v>
      </c>
      <c r="I125" s="100" t="s">
        <v>113</v>
      </c>
      <c r="J125" s="100">
        <v>103543</v>
      </c>
      <c r="K125" s="100" t="s">
        <v>113</v>
      </c>
      <c r="L125" s="100" t="s">
        <v>113</v>
      </c>
    </row>
    <row r="126" spans="1:12" ht="11.25">
      <c r="A126" s="97" t="s">
        <v>210</v>
      </c>
      <c r="B126" s="98">
        <v>222515</v>
      </c>
      <c r="C126" s="98">
        <v>274538</v>
      </c>
      <c r="D126" s="98">
        <v>262851</v>
      </c>
      <c r="E126" s="98">
        <v>248704</v>
      </c>
      <c r="F126" s="100">
        <v>233153</v>
      </c>
      <c r="G126" s="100">
        <v>252137</v>
      </c>
      <c r="H126" s="100">
        <v>244525</v>
      </c>
      <c r="I126" s="100">
        <v>268427</v>
      </c>
      <c r="J126" s="100">
        <v>299168</v>
      </c>
      <c r="K126" s="137">
        <v>222148</v>
      </c>
      <c r="L126" s="138">
        <v>189166</v>
      </c>
    </row>
    <row r="127" spans="1:12" ht="11.25">
      <c r="A127" s="97" t="s">
        <v>211</v>
      </c>
      <c r="B127" s="99" t="s">
        <v>104</v>
      </c>
      <c r="C127" s="98">
        <v>239975</v>
      </c>
      <c r="D127" s="98">
        <v>226367</v>
      </c>
      <c r="E127" s="98">
        <v>229748</v>
      </c>
      <c r="F127" s="100">
        <v>206612</v>
      </c>
      <c r="G127" s="100">
        <v>215704</v>
      </c>
      <c r="H127" s="100">
        <v>316723</v>
      </c>
      <c r="I127" s="100">
        <v>225800</v>
      </c>
      <c r="J127" s="100">
        <v>264676</v>
      </c>
      <c r="K127" s="137">
        <v>301073</v>
      </c>
      <c r="L127" s="138">
        <v>251690</v>
      </c>
    </row>
    <row r="128" spans="1:12" ht="11.25">
      <c r="A128" s="102" t="s">
        <v>212</v>
      </c>
      <c r="B128" s="104">
        <v>793404</v>
      </c>
      <c r="C128" s="104">
        <v>581901</v>
      </c>
      <c r="D128" s="104">
        <v>580278</v>
      </c>
      <c r="E128" s="104">
        <v>475934</v>
      </c>
      <c r="F128" s="58">
        <v>695755</v>
      </c>
      <c r="G128" s="58">
        <v>561353</v>
      </c>
      <c r="H128" s="58">
        <v>362303</v>
      </c>
      <c r="I128" s="58">
        <v>528972</v>
      </c>
      <c r="J128" s="100" t="s">
        <v>104</v>
      </c>
      <c r="K128" s="137">
        <v>808324</v>
      </c>
      <c r="L128" s="138">
        <v>885798</v>
      </c>
    </row>
    <row r="129" spans="1:250" s="23" customFormat="1" ht="11.25">
      <c r="A129" s="105" t="s">
        <v>213</v>
      </c>
      <c r="B129" s="106">
        <v>33068873</v>
      </c>
      <c r="C129" s="106">
        <v>35051648</v>
      </c>
      <c r="D129" s="106">
        <v>38238507</v>
      </c>
      <c r="E129" s="106">
        <v>38962918</v>
      </c>
      <c r="F129" s="106">
        <v>39639994</v>
      </c>
      <c r="G129" s="107">
        <v>41630232</v>
      </c>
      <c r="H129" s="107">
        <v>44258419</v>
      </c>
      <c r="I129" s="107">
        <v>46724785</v>
      </c>
      <c r="J129" s="107">
        <v>47238603</v>
      </c>
      <c r="K129" s="133">
        <v>44691536</v>
      </c>
      <c r="L129" s="133">
        <v>42453184</v>
      </c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1"/>
      <c r="EQ129" s="91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  <c r="FF129" s="91"/>
      <c r="FG129" s="91"/>
      <c r="FH129" s="91"/>
      <c r="FI129" s="91"/>
      <c r="FJ129" s="91"/>
      <c r="FK129" s="91"/>
      <c r="FL129" s="91"/>
      <c r="FM129" s="91"/>
      <c r="FN129" s="91"/>
      <c r="FO129" s="91"/>
      <c r="FP129" s="91"/>
      <c r="FQ129" s="91"/>
      <c r="FR129" s="91"/>
      <c r="FS129" s="91"/>
      <c r="FT129" s="91"/>
      <c r="FU129" s="91"/>
      <c r="FV129" s="91"/>
      <c r="FW129" s="91"/>
      <c r="FX129" s="91"/>
      <c r="FY129" s="91"/>
      <c r="FZ129" s="91"/>
      <c r="GA129" s="91"/>
      <c r="GB129" s="91"/>
      <c r="GC129" s="91"/>
      <c r="GD129" s="91"/>
      <c r="GE129" s="91"/>
      <c r="GF129" s="91"/>
      <c r="GG129" s="91"/>
      <c r="GH129" s="91"/>
      <c r="GI129" s="91"/>
      <c r="GJ129" s="91"/>
      <c r="GK129" s="91"/>
      <c r="GL129" s="91"/>
      <c r="GM129" s="91"/>
      <c r="GN129" s="91"/>
      <c r="GO129" s="91"/>
      <c r="GP129" s="91"/>
      <c r="GQ129" s="91"/>
      <c r="GR129" s="91"/>
      <c r="GS129" s="91"/>
      <c r="GT129" s="91"/>
      <c r="GU129" s="91"/>
      <c r="GV129" s="91"/>
      <c r="GW129" s="91"/>
      <c r="GX129" s="91"/>
      <c r="GY129" s="91"/>
      <c r="GZ129" s="91"/>
      <c r="HA129" s="91"/>
      <c r="HB129" s="91"/>
      <c r="HC129" s="91"/>
      <c r="HD129" s="91"/>
      <c r="HE129" s="91"/>
      <c r="HF129" s="91"/>
      <c r="HG129" s="91"/>
      <c r="HH129" s="91"/>
      <c r="HI129" s="91"/>
      <c r="HJ129" s="91"/>
      <c r="HK129" s="91"/>
      <c r="HL129" s="91"/>
      <c r="HM129" s="91"/>
      <c r="HN129" s="91"/>
      <c r="HO129" s="91"/>
      <c r="HP129" s="91"/>
      <c r="HQ129" s="91"/>
      <c r="HR129" s="91"/>
      <c r="HS129" s="91"/>
      <c r="HT129" s="91"/>
      <c r="HU129" s="91"/>
      <c r="HV129" s="91"/>
      <c r="HW129" s="91"/>
      <c r="HX129" s="91"/>
      <c r="HY129" s="91"/>
      <c r="HZ129" s="91"/>
      <c r="IA129" s="91"/>
      <c r="IB129" s="91"/>
      <c r="IC129" s="91"/>
      <c r="ID129" s="91"/>
      <c r="IE129" s="91"/>
      <c r="IF129" s="91"/>
      <c r="IG129" s="91"/>
      <c r="IH129" s="91"/>
      <c r="II129" s="91"/>
      <c r="IJ129" s="91"/>
      <c r="IK129" s="91"/>
      <c r="IL129" s="91"/>
      <c r="IM129" s="91"/>
      <c r="IN129" s="91"/>
      <c r="IO129" s="91"/>
      <c r="IP129" s="91"/>
    </row>
    <row r="130" spans="1:6" ht="11.25">
      <c r="A130" s="19" t="s">
        <v>214</v>
      </c>
      <c r="D130" s="93"/>
      <c r="F130" s="93"/>
    </row>
    <row r="131" spans="1:12" ht="11.25">
      <c r="A131" s="19" t="s">
        <v>215</v>
      </c>
      <c r="D131" s="93"/>
      <c r="K131" s="93"/>
      <c r="L131" s="93"/>
    </row>
    <row r="132" spans="1:4" ht="11.25">
      <c r="A132" s="19" t="s">
        <v>216</v>
      </c>
      <c r="D132" s="93"/>
    </row>
    <row r="133" spans="1:4" ht="11.25">
      <c r="A133" s="19" t="s">
        <v>217</v>
      </c>
      <c r="C133" s="108"/>
      <c r="D133" s="93"/>
    </row>
    <row r="134" spans="1:4" ht="11.25">
      <c r="A134" s="19" t="s">
        <v>218</v>
      </c>
      <c r="D134" s="93"/>
    </row>
    <row r="135" spans="1:4" ht="11.25">
      <c r="A135" s="19" t="s">
        <v>219</v>
      </c>
      <c r="D135" s="93"/>
    </row>
    <row r="136" spans="1:5" ht="11.25">
      <c r="A136" s="19" t="s">
        <v>220</v>
      </c>
      <c r="D136" s="93"/>
      <c r="E136" s="93"/>
    </row>
    <row r="137" spans="1:4" ht="11.25">
      <c r="A137" s="19" t="s">
        <v>221</v>
      </c>
      <c r="D137" s="93"/>
    </row>
    <row r="138" spans="1:4" ht="11.25">
      <c r="A138" s="19" t="s">
        <v>222</v>
      </c>
      <c r="D138" s="93"/>
    </row>
    <row r="139" spans="1:4" ht="11.25">
      <c r="A139" s="19" t="s">
        <v>223</v>
      </c>
      <c r="D139" s="93"/>
    </row>
    <row r="140" spans="1:4" ht="11.25">
      <c r="A140" s="19" t="s">
        <v>224</v>
      </c>
      <c r="D140" s="93"/>
    </row>
    <row r="141" spans="1:4" ht="11.25">
      <c r="A141" s="19" t="s">
        <v>225</v>
      </c>
      <c r="D141" s="93"/>
    </row>
    <row r="142" ht="11.25">
      <c r="A142" s="19" t="s">
        <v>226</v>
      </c>
    </row>
    <row r="143" ht="11.25">
      <c r="A143" s="19" t="s">
        <v>227</v>
      </c>
    </row>
    <row r="145" ht="11.25">
      <c r="A145" s="25" t="s">
        <v>16</v>
      </c>
    </row>
    <row r="213" spans="1:3" ht="11.25">
      <c r="A213" s="108"/>
      <c r="B213" s="108"/>
      <c r="C213" s="108"/>
    </row>
    <row r="233" ht="11.25">
      <c r="E233" s="93"/>
    </row>
    <row r="243" ht="11.25">
      <c r="E243" s="93"/>
    </row>
    <row r="283" ht="11.25">
      <c r="E283" s="93"/>
    </row>
    <row r="284" ht="11.25">
      <c r="E284" s="93"/>
    </row>
    <row r="285" ht="11.25">
      <c r="E285" s="19">
        <v>89</v>
      </c>
    </row>
  </sheetData>
  <sheetProtection selectLockedCells="1" selectUnlockedCells="1"/>
  <printOptions/>
  <pageMargins left="0.4236111111111111" right="0.37777777777777777" top="0.33541666666666664" bottom="0.9840277777777777" header="0.5118055555555555" footer="0.5118055555555555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72"/>
  <sheetViews>
    <sheetView zoomScale="115" zoomScaleNormal="115" zoomScalePageLayoutView="0" workbookViewId="0" topLeftCell="A1">
      <pane xSplit="1" topLeftCell="AI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50.28125" style="5" customWidth="1"/>
    <col min="2" max="36" width="11.140625" style="5" customWidth="1"/>
    <col min="37" max="38" width="11.421875" style="5" customWidth="1"/>
    <col min="39" max="39" width="9.7109375" style="5" customWidth="1"/>
    <col min="40" max="40" width="31.28125" style="5" bestFit="1" customWidth="1"/>
    <col min="41" max="16384" width="11.421875" style="5" customWidth="1"/>
  </cols>
  <sheetData>
    <row r="1" ht="11.25">
      <c r="A1" s="23" t="s">
        <v>7</v>
      </c>
    </row>
    <row r="2" ht="11.25">
      <c r="A2" s="23" t="s">
        <v>228</v>
      </c>
    </row>
    <row r="3" spans="1:36" ht="11.25">
      <c r="A3" s="25" t="s">
        <v>18</v>
      </c>
      <c r="AG3" s="36"/>
      <c r="AH3" s="36"/>
      <c r="AI3" s="36"/>
      <c r="AJ3" s="36"/>
    </row>
    <row r="4" spans="29:33" ht="11.25">
      <c r="AC4" s="36"/>
      <c r="AD4" s="36"/>
      <c r="AE4" s="36"/>
      <c r="AF4" s="36"/>
      <c r="AG4" s="24"/>
    </row>
    <row r="5" spans="2:41" ht="11.25">
      <c r="B5" s="78">
        <v>1979</v>
      </c>
      <c r="C5" s="78">
        <v>1980</v>
      </c>
      <c r="D5" s="78">
        <v>1981</v>
      </c>
      <c r="E5" s="78">
        <v>1982</v>
      </c>
      <c r="F5" s="78">
        <v>1983</v>
      </c>
      <c r="G5" s="78">
        <v>1984</v>
      </c>
      <c r="H5" s="78">
        <v>1985</v>
      </c>
      <c r="I5" s="78">
        <v>1986</v>
      </c>
      <c r="J5" s="78">
        <v>1987</v>
      </c>
      <c r="K5" s="78">
        <v>1988</v>
      </c>
      <c r="L5" s="78">
        <v>1989</v>
      </c>
      <c r="M5" s="78">
        <v>1990</v>
      </c>
      <c r="N5" s="78">
        <v>1991</v>
      </c>
      <c r="O5" s="78">
        <v>1992</v>
      </c>
      <c r="P5" s="78">
        <v>1993</v>
      </c>
      <c r="Q5" s="78">
        <v>1994</v>
      </c>
      <c r="R5" s="78">
        <v>1995</v>
      </c>
      <c r="S5" s="78">
        <v>1996</v>
      </c>
      <c r="T5" s="78">
        <v>1997</v>
      </c>
      <c r="U5" s="78">
        <v>1998</v>
      </c>
      <c r="V5" s="78">
        <v>1999</v>
      </c>
      <c r="W5" s="78">
        <v>2000</v>
      </c>
      <c r="X5" s="78">
        <v>2001</v>
      </c>
      <c r="Y5" s="78">
        <v>2002</v>
      </c>
      <c r="Z5" s="78">
        <v>2003</v>
      </c>
      <c r="AA5" s="78">
        <v>2004</v>
      </c>
      <c r="AB5" s="78">
        <v>2005</v>
      </c>
      <c r="AC5" s="78">
        <v>2006</v>
      </c>
      <c r="AD5" s="78">
        <v>2007</v>
      </c>
      <c r="AE5" s="78">
        <v>2008</v>
      </c>
      <c r="AF5" s="78">
        <v>2009</v>
      </c>
      <c r="AG5" s="79">
        <v>2010</v>
      </c>
      <c r="AH5" s="79">
        <v>2011</v>
      </c>
      <c r="AI5" s="79">
        <v>2012</v>
      </c>
      <c r="AJ5" s="79">
        <v>2013</v>
      </c>
      <c r="AK5" s="79">
        <v>2014</v>
      </c>
      <c r="AL5" s="79">
        <v>2015</v>
      </c>
      <c r="AN5" s="17"/>
      <c r="AO5" s="148">
        <v>2016</v>
      </c>
    </row>
    <row r="6" spans="1:41" ht="11.25">
      <c r="A6" s="44" t="s">
        <v>19</v>
      </c>
      <c r="B6" s="45">
        <v>9682854</v>
      </c>
      <c r="C6" s="45">
        <v>9449200</v>
      </c>
      <c r="D6" s="45">
        <v>9034973</v>
      </c>
      <c r="E6" s="45">
        <v>9686381</v>
      </c>
      <c r="F6" s="45">
        <v>9771003</v>
      </c>
      <c r="G6" s="45">
        <v>10611655</v>
      </c>
      <c r="H6" s="45">
        <v>11238161</v>
      </c>
      <c r="I6" s="45">
        <v>10408807</v>
      </c>
      <c r="J6" s="45">
        <v>11934989</v>
      </c>
      <c r="K6" s="45">
        <v>13356485</v>
      </c>
      <c r="L6" s="45">
        <v>14380342</v>
      </c>
      <c r="M6" s="45">
        <v>16025426</v>
      </c>
      <c r="N6" s="45">
        <v>15010971</v>
      </c>
      <c r="O6" s="45">
        <v>14056181</v>
      </c>
      <c r="P6" s="45">
        <v>13985146</v>
      </c>
      <c r="Q6" s="45">
        <v>14941832</v>
      </c>
      <c r="R6" s="45">
        <v>12667215</v>
      </c>
      <c r="S6" s="45">
        <v>12638859</v>
      </c>
      <c r="T6" s="45">
        <v>13068200</v>
      </c>
      <c r="U6" s="45">
        <v>14078751</v>
      </c>
      <c r="V6" s="45">
        <v>13104517</v>
      </c>
      <c r="W6" s="45">
        <v>14608495</v>
      </c>
      <c r="X6" s="45">
        <v>12726416</v>
      </c>
      <c r="Y6" s="45">
        <v>15595704</v>
      </c>
      <c r="Z6" s="45">
        <v>14591455</v>
      </c>
      <c r="AA6" s="45">
        <v>17122437</v>
      </c>
      <c r="AB6" s="45">
        <v>18233805</v>
      </c>
      <c r="AC6" s="45">
        <v>20741534</v>
      </c>
      <c r="AD6" s="45">
        <v>25478324</v>
      </c>
      <c r="AE6" s="45">
        <v>26187699</v>
      </c>
      <c r="AF6" s="45">
        <v>26835728</v>
      </c>
      <c r="AG6" s="45">
        <v>26686513</v>
      </c>
      <c r="AH6" s="45">
        <v>28404496</v>
      </c>
      <c r="AI6" s="45">
        <v>30541547</v>
      </c>
      <c r="AJ6" s="45">
        <v>30800027</v>
      </c>
      <c r="AK6" s="45">
        <v>30832287</v>
      </c>
      <c r="AL6" s="45">
        <f>SUM(AL9:AL76)</f>
        <v>29265692</v>
      </c>
      <c r="AN6" s="159" t="s">
        <v>19</v>
      </c>
      <c r="AO6" s="152">
        <v>26930393</v>
      </c>
    </row>
    <row r="7" spans="1:41" ht="11.25">
      <c r="A7" s="23" t="s">
        <v>229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N7" s="186" t="s">
        <v>353</v>
      </c>
      <c r="AO7" s="160"/>
    </row>
    <row r="8" spans="1:41" ht="11.25">
      <c r="A8" s="5" t="s">
        <v>230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N8" s="186" t="s">
        <v>364</v>
      </c>
      <c r="AO8" s="160"/>
    </row>
    <row r="9" spans="1:41" ht="11.25">
      <c r="A9" s="5" t="s">
        <v>231</v>
      </c>
      <c r="B9" s="48">
        <v>209697</v>
      </c>
      <c r="C9" s="48">
        <v>226584</v>
      </c>
      <c r="D9" s="48">
        <v>234427</v>
      </c>
      <c r="E9" s="48">
        <v>261261</v>
      </c>
      <c r="F9" s="48">
        <v>287231</v>
      </c>
      <c r="G9" s="48">
        <v>302964</v>
      </c>
      <c r="H9" s="48">
        <v>286012</v>
      </c>
      <c r="I9" s="48">
        <v>287018</v>
      </c>
      <c r="J9" s="48">
        <v>227237</v>
      </c>
      <c r="K9" s="48">
        <v>158462</v>
      </c>
      <c r="L9" s="48">
        <v>165633</v>
      </c>
      <c r="M9" s="48">
        <v>157726</v>
      </c>
      <c r="N9" s="48">
        <v>160122</v>
      </c>
      <c r="O9" s="48">
        <v>112183</v>
      </c>
      <c r="P9" s="48">
        <v>108326</v>
      </c>
      <c r="Q9" s="48">
        <v>89414</v>
      </c>
      <c r="R9" s="48">
        <v>80170</v>
      </c>
      <c r="S9" s="48">
        <v>84500</v>
      </c>
      <c r="T9" s="48">
        <v>79809</v>
      </c>
      <c r="U9" s="48">
        <v>71367</v>
      </c>
      <c r="V9" s="48">
        <v>73061</v>
      </c>
      <c r="W9" s="48">
        <v>81867</v>
      </c>
      <c r="X9" s="48">
        <v>74606</v>
      </c>
      <c r="Y9" s="48">
        <v>78947</v>
      </c>
      <c r="Z9" s="48">
        <v>62478</v>
      </c>
      <c r="AA9" s="48">
        <v>84187</v>
      </c>
      <c r="AB9" s="48">
        <v>92064</v>
      </c>
      <c r="AC9" s="48">
        <v>86008</v>
      </c>
      <c r="AD9" s="48">
        <v>83374</v>
      </c>
      <c r="AE9" s="48">
        <v>81953</v>
      </c>
      <c r="AF9" s="48">
        <v>84139</v>
      </c>
      <c r="AG9" s="48">
        <v>92637</v>
      </c>
      <c r="AH9" s="48">
        <v>93434</v>
      </c>
      <c r="AI9" s="48">
        <v>89683</v>
      </c>
      <c r="AJ9" s="48">
        <v>78660</v>
      </c>
      <c r="AK9" s="48">
        <v>78857</v>
      </c>
      <c r="AL9" s="5">
        <v>75447</v>
      </c>
      <c r="AN9" s="161" t="s">
        <v>235</v>
      </c>
      <c r="AO9" s="157"/>
    </row>
    <row r="10" spans="1:41" ht="11.25">
      <c r="A10" s="5" t="s">
        <v>232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N10" s="162" t="s">
        <v>236</v>
      </c>
      <c r="AO10" s="163">
        <v>18088</v>
      </c>
    </row>
    <row r="11" spans="1:41" ht="11.25">
      <c r="A11" s="26" t="s">
        <v>233</v>
      </c>
      <c r="B11" s="58">
        <v>144689</v>
      </c>
      <c r="C11" s="58">
        <v>135109</v>
      </c>
      <c r="D11" s="58">
        <v>129262</v>
      </c>
      <c r="E11" s="58">
        <v>134267</v>
      </c>
      <c r="F11" s="58">
        <v>128493</v>
      </c>
      <c r="G11" s="58">
        <v>121635</v>
      </c>
      <c r="H11" s="58">
        <v>116394</v>
      </c>
      <c r="I11" s="58">
        <v>123838</v>
      </c>
      <c r="J11" s="58">
        <v>125333</v>
      </c>
      <c r="K11" s="58">
        <v>115490</v>
      </c>
      <c r="L11" s="58">
        <v>137137</v>
      </c>
      <c r="M11" s="58">
        <v>135339</v>
      </c>
      <c r="N11" s="58">
        <v>138215</v>
      </c>
      <c r="O11" s="58">
        <v>128587</v>
      </c>
      <c r="P11" s="58">
        <v>134888</v>
      </c>
      <c r="Q11" s="58">
        <v>123135</v>
      </c>
      <c r="R11" s="58">
        <v>120648</v>
      </c>
      <c r="S11" s="58">
        <v>116821</v>
      </c>
      <c r="T11" s="58">
        <v>110593</v>
      </c>
      <c r="U11" s="58">
        <v>115078</v>
      </c>
      <c r="V11" s="58">
        <v>103786</v>
      </c>
      <c r="W11" s="58">
        <v>111811</v>
      </c>
      <c r="X11" s="58">
        <v>83330</v>
      </c>
      <c r="Y11" s="58">
        <v>98832</v>
      </c>
      <c r="Z11" s="58">
        <v>83096</v>
      </c>
      <c r="AA11" s="58">
        <v>93928</v>
      </c>
      <c r="AB11" s="58">
        <v>99563</v>
      </c>
      <c r="AC11" s="58">
        <v>105971</v>
      </c>
      <c r="AD11" s="58">
        <v>102146</v>
      </c>
      <c r="AE11" s="58">
        <v>122783</v>
      </c>
      <c r="AF11" s="58">
        <v>98347</v>
      </c>
      <c r="AG11" s="58">
        <v>156910</v>
      </c>
      <c r="AH11" s="58">
        <v>123139</v>
      </c>
      <c r="AI11" s="58">
        <v>116876</v>
      </c>
      <c r="AJ11" s="58">
        <v>90568</v>
      </c>
      <c r="AK11" s="58">
        <v>86648</v>
      </c>
      <c r="AL11" s="144">
        <v>95431</v>
      </c>
      <c r="AN11" s="187" t="s">
        <v>24</v>
      </c>
      <c r="AO11" s="165"/>
    </row>
    <row r="12" spans="1:41" ht="11.25">
      <c r="A12" s="23" t="s">
        <v>234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N12" s="186" t="s">
        <v>354</v>
      </c>
      <c r="AO12" s="160"/>
    </row>
    <row r="13" spans="1:41" ht="11.25">
      <c r="A13" s="5" t="s">
        <v>235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N13" s="161" t="s">
        <v>27</v>
      </c>
      <c r="AO13" s="157"/>
    </row>
    <row r="14" spans="1:41" ht="11.25">
      <c r="A14" s="26" t="s">
        <v>236</v>
      </c>
      <c r="B14" s="58">
        <v>2957</v>
      </c>
      <c r="C14" s="58">
        <v>4293</v>
      </c>
      <c r="D14" s="58">
        <v>3504</v>
      </c>
      <c r="E14" s="58">
        <v>3726</v>
      </c>
      <c r="F14" s="58">
        <v>5153</v>
      </c>
      <c r="G14" s="58">
        <v>3711</v>
      </c>
      <c r="H14" s="58">
        <v>5488</v>
      </c>
      <c r="I14" s="58">
        <v>4134</v>
      </c>
      <c r="J14" s="58">
        <v>5056</v>
      </c>
      <c r="K14" s="58">
        <v>4193</v>
      </c>
      <c r="L14" s="58">
        <v>1361</v>
      </c>
      <c r="M14" s="58">
        <v>11469</v>
      </c>
      <c r="N14" s="58">
        <v>16925</v>
      </c>
      <c r="O14" s="58">
        <v>19675</v>
      </c>
      <c r="P14" s="58">
        <v>20312</v>
      </c>
      <c r="Q14" s="58">
        <v>18965</v>
      </c>
      <c r="R14" s="58">
        <v>16067</v>
      </c>
      <c r="S14" s="58">
        <v>16397</v>
      </c>
      <c r="T14" s="58">
        <v>11819</v>
      </c>
      <c r="U14" s="58">
        <v>13926</v>
      </c>
      <c r="V14" s="58">
        <v>10687</v>
      </c>
      <c r="W14" s="58">
        <v>13693</v>
      </c>
      <c r="X14" s="58">
        <v>11149</v>
      </c>
      <c r="Y14" s="58">
        <v>19694</v>
      </c>
      <c r="Z14" s="58">
        <v>9981</v>
      </c>
      <c r="AA14" s="58">
        <v>18225</v>
      </c>
      <c r="AB14" s="58">
        <v>11041</v>
      </c>
      <c r="AC14" s="58">
        <v>14021</v>
      </c>
      <c r="AD14" s="58">
        <v>14041</v>
      </c>
      <c r="AE14" s="58">
        <v>16631</v>
      </c>
      <c r="AF14" s="58">
        <v>14837</v>
      </c>
      <c r="AG14" s="58">
        <v>16998</v>
      </c>
      <c r="AH14" s="58">
        <v>15291</v>
      </c>
      <c r="AI14" s="58">
        <v>17950</v>
      </c>
      <c r="AJ14" s="58">
        <v>12933</v>
      </c>
      <c r="AK14" s="58">
        <v>14110</v>
      </c>
      <c r="AL14" s="144">
        <v>17112</v>
      </c>
      <c r="AN14" s="154" t="s">
        <v>238</v>
      </c>
      <c r="AO14" s="151"/>
    </row>
    <row r="15" spans="1:41" ht="11.25">
      <c r="A15" s="23" t="s">
        <v>237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N15" s="162" t="s">
        <v>239</v>
      </c>
      <c r="AO15" s="163">
        <v>89555</v>
      </c>
    </row>
    <row r="16" spans="1:41" ht="11.25">
      <c r="A16" s="5" t="s">
        <v>238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N16" s="187" t="s">
        <v>357</v>
      </c>
      <c r="AO16" s="166"/>
    </row>
    <row r="17" spans="1:41" ht="11.25">
      <c r="A17" s="26" t="s">
        <v>239</v>
      </c>
      <c r="B17" s="58">
        <v>76723</v>
      </c>
      <c r="C17" s="58">
        <v>84581</v>
      </c>
      <c r="D17" s="58">
        <v>89372</v>
      </c>
      <c r="E17" s="58">
        <v>100238</v>
      </c>
      <c r="F17" s="58">
        <v>75006</v>
      </c>
      <c r="G17" s="58">
        <v>67301</v>
      </c>
      <c r="H17" s="58">
        <v>76781</v>
      </c>
      <c r="I17" s="58">
        <v>86954</v>
      </c>
      <c r="J17" s="58">
        <v>85449</v>
      </c>
      <c r="K17" s="58">
        <v>100012</v>
      </c>
      <c r="L17" s="58">
        <v>88634</v>
      </c>
      <c r="M17" s="58">
        <v>85076</v>
      </c>
      <c r="N17" s="58">
        <v>77586</v>
      </c>
      <c r="O17" s="58">
        <v>75777</v>
      </c>
      <c r="P17" s="58">
        <v>66620</v>
      </c>
      <c r="Q17" s="58">
        <v>56504</v>
      </c>
      <c r="R17" s="58">
        <v>46506</v>
      </c>
      <c r="S17" s="58">
        <v>40453</v>
      </c>
      <c r="T17" s="58">
        <v>46483</v>
      </c>
      <c r="U17" s="58">
        <v>60503</v>
      </c>
      <c r="V17" s="58">
        <v>75314</v>
      </c>
      <c r="W17" s="58">
        <v>71179</v>
      </c>
      <c r="X17" s="58">
        <v>66106</v>
      </c>
      <c r="Y17" s="58">
        <v>74402</v>
      </c>
      <c r="Z17" s="58">
        <v>66390</v>
      </c>
      <c r="AA17" s="58">
        <v>56418</v>
      </c>
      <c r="AB17" s="58">
        <v>59830</v>
      </c>
      <c r="AC17" s="58">
        <v>61457</v>
      </c>
      <c r="AD17" s="58">
        <v>60947</v>
      </c>
      <c r="AE17" s="58">
        <v>59544</v>
      </c>
      <c r="AF17" s="58">
        <v>62897</v>
      </c>
      <c r="AG17" s="58">
        <v>69294</v>
      </c>
      <c r="AH17" s="58">
        <v>69042</v>
      </c>
      <c r="AI17" s="58">
        <v>71467</v>
      </c>
      <c r="AJ17" s="58">
        <v>67914</v>
      </c>
      <c r="AK17" s="58">
        <v>67571</v>
      </c>
      <c r="AL17" s="144">
        <v>70558</v>
      </c>
      <c r="AN17" s="188" t="s">
        <v>358</v>
      </c>
      <c r="AO17" s="157"/>
    </row>
    <row r="18" spans="1:41" ht="11.25">
      <c r="A18" s="23" t="s">
        <v>240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N18" s="154" t="s">
        <v>285</v>
      </c>
      <c r="AO18" s="151"/>
    </row>
    <row r="19" spans="1:41" ht="11.25">
      <c r="A19" s="5" t="s">
        <v>241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N19" s="154" t="s">
        <v>286</v>
      </c>
      <c r="AO19" s="169">
        <v>747</v>
      </c>
    </row>
    <row r="20" spans="1:41" ht="11.25">
      <c r="A20" s="5" t="s">
        <v>242</v>
      </c>
      <c r="B20" s="48">
        <v>290531</v>
      </c>
      <c r="C20" s="48">
        <v>267373</v>
      </c>
      <c r="D20" s="48">
        <v>265476</v>
      </c>
      <c r="E20" s="48">
        <v>277692</v>
      </c>
      <c r="F20" s="48">
        <v>230672</v>
      </c>
      <c r="G20" s="48">
        <v>267220</v>
      </c>
      <c r="H20" s="48">
        <v>277982</v>
      </c>
      <c r="I20" s="48">
        <v>273092</v>
      </c>
      <c r="J20" s="48">
        <v>291245</v>
      </c>
      <c r="K20" s="48">
        <v>284001</v>
      </c>
      <c r="L20" s="48">
        <v>265440</v>
      </c>
      <c r="M20" s="48">
        <v>296599</v>
      </c>
      <c r="N20" s="48">
        <v>258937</v>
      </c>
      <c r="O20" s="48">
        <v>268318</v>
      </c>
      <c r="P20" s="48">
        <v>323085</v>
      </c>
      <c r="Q20" s="48">
        <v>284145</v>
      </c>
      <c r="R20" s="48">
        <v>242975</v>
      </c>
      <c r="S20" s="48">
        <v>269367</v>
      </c>
      <c r="T20" s="48">
        <v>291451</v>
      </c>
      <c r="U20" s="48">
        <v>297695</v>
      </c>
      <c r="V20" s="48">
        <v>254607</v>
      </c>
      <c r="W20" s="48">
        <v>313096</v>
      </c>
      <c r="X20" s="48">
        <v>274540</v>
      </c>
      <c r="Y20" s="48">
        <v>314724</v>
      </c>
      <c r="Z20" s="48">
        <v>203487</v>
      </c>
      <c r="AA20" s="48">
        <v>266903</v>
      </c>
      <c r="AB20" s="48">
        <v>201801</v>
      </c>
      <c r="AC20" s="48">
        <v>217673</v>
      </c>
      <c r="AD20" s="48">
        <v>205369</v>
      </c>
      <c r="AE20" s="48">
        <v>190380</v>
      </c>
      <c r="AF20" s="48">
        <v>209333</v>
      </c>
      <c r="AG20" s="48">
        <v>257151</v>
      </c>
      <c r="AH20" s="48">
        <v>201721</v>
      </c>
      <c r="AI20" s="48">
        <v>227127</v>
      </c>
      <c r="AJ20" s="48">
        <v>212497</v>
      </c>
      <c r="AK20" s="48">
        <v>263518</v>
      </c>
      <c r="AL20" s="48">
        <v>168365</v>
      </c>
      <c r="AM20" s="24"/>
      <c r="AN20" s="154" t="s">
        <v>287</v>
      </c>
      <c r="AO20" s="167"/>
    </row>
    <row r="21" spans="1:41" ht="11.25">
      <c r="A21" s="5" t="s">
        <v>351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5">
        <v>32150</v>
      </c>
      <c r="AM21" s="24"/>
      <c r="AN21" s="155" t="s">
        <v>288</v>
      </c>
      <c r="AO21" s="175">
        <v>86351</v>
      </c>
    </row>
    <row r="22" spans="1:41" ht="11.25">
      <c r="A22" s="5" t="s">
        <v>243</v>
      </c>
      <c r="B22" s="48">
        <v>119894</v>
      </c>
      <c r="C22" s="48">
        <v>116392</v>
      </c>
      <c r="D22" s="48">
        <v>122932</v>
      </c>
      <c r="E22" s="48">
        <v>124039</v>
      </c>
      <c r="F22" s="48">
        <v>114496</v>
      </c>
      <c r="G22" s="48">
        <v>106188</v>
      </c>
      <c r="H22" s="48">
        <v>90427</v>
      </c>
      <c r="I22" s="48">
        <v>77032</v>
      </c>
      <c r="J22" s="48">
        <v>69916</v>
      </c>
      <c r="K22" s="48">
        <v>71665</v>
      </c>
      <c r="L22" s="48">
        <v>67860</v>
      </c>
      <c r="M22" s="48">
        <v>66613</v>
      </c>
      <c r="N22" s="48">
        <v>59863</v>
      </c>
      <c r="O22" s="48">
        <v>64863</v>
      </c>
      <c r="P22" s="48">
        <v>71359</v>
      </c>
      <c r="Q22" s="48">
        <v>60269</v>
      </c>
      <c r="R22" s="48">
        <v>45506</v>
      </c>
      <c r="S22" s="48">
        <v>33856</v>
      </c>
      <c r="T22" s="48">
        <v>34913</v>
      </c>
      <c r="U22" s="48">
        <v>36702</v>
      </c>
      <c r="V22" s="48">
        <v>49966</v>
      </c>
      <c r="W22" s="48">
        <v>36344</v>
      </c>
      <c r="X22" s="48">
        <v>40070</v>
      </c>
      <c r="Y22" s="48">
        <v>41563</v>
      </c>
      <c r="Z22" s="48">
        <v>21718</v>
      </c>
      <c r="AA22" s="48">
        <v>22550</v>
      </c>
      <c r="AB22" s="48">
        <v>45809</v>
      </c>
      <c r="AC22" s="48">
        <v>45776</v>
      </c>
      <c r="AD22" s="48">
        <v>25580</v>
      </c>
      <c r="AE22" s="48">
        <v>10734</v>
      </c>
      <c r="AF22" s="48">
        <v>21281</v>
      </c>
      <c r="AG22" s="48">
        <v>13832</v>
      </c>
      <c r="AH22" s="48" t="s">
        <v>113</v>
      </c>
      <c r="AI22" s="48" t="s">
        <v>113</v>
      </c>
      <c r="AJ22" s="48" t="s">
        <v>113</v>
      </c>
      <c r="AK22" s="48"/>
      <c r="AL22" s="48"/>
      <c r="AM22" s="24"/>
      <c r="AN22" s="188" t="s">
        <v>355</v>
      </c>
      <c r="AO22" s="157"/>
    </row>
    <row r="23" spans="1:41" ht="11.25">
      <c r="A23" s="5" t="s">
        <v>244</v>
      </c>
      <c r="B23" s="48" t="s">
        <v>113</v>
      </c>
      <c r="C23" s="48" t="s">
        <v>113</v>
      </c>
      <c r="D23" s="48" t="s">
        <v>113</v>
      </c>
      <c r="E23" s="48" t="s">
        <v>113</v>
      </c>
      <c r="F23" s="48" t="s">
        <v>113</v>
      </c>
      <c r="G23" s="48" t="s">
        <v>113</v>
      </c>
      <c r="H23" s="48" t="s">
        <v>113</v>
      </c>
      <c r="I23" s="48" t="s">
        <v>113</v>
      </c>
      <c r="J23" s="48" t="s">
        <v>113</v>
      </c>
      <c r="K23" s="48" t="s">
        <v>113</v>
      </c>
      <c r="L23" s="48" t="s">
        <v>113</v>
      </c>
      <c r="M23" s="48" t="s">
        <v>113</v>
      </c>
      <c r="N23" s="48" t="s">
        <v>113</v>
      </c>
      <c r="O23" s="48" t="s">
        <v>113</v>
      </c>
      <c r="P23" s="48" t="s">
        <v>113</v>
      </c>
      <c r="Q23" s="48" t="s">
        <v>113</v>
      </c>
      <c r="R23" s="48" t="s">
        <v>113</v>
      </c>
      <c r="S23" s="48" t="s">
        <v>48</v>
      </c>
      <c r="T23" s="48" t="s">
        <v>113</v>
      </c>
      <c r="U23" s="48" t="s">
        <v>113</v>
      </c>
      <c r="V23" s="48" t="s">
        <v>113</v>
      </c>
      <c r="W23" s="48" t="s">
        <v>113</v>
      </c>
      <c r="X23" s="48" t="s">
        <v>113</v>
      </c>
      <c r="Y23" s="48" t="s">
        <v>113</v>
      </c>
      <c r="Z23" s="48" t="s">
        <v>113</v>
      </c>
      <c r="AA23" s="48" t="s">
        <v>113</v>
      </c>
      <c r="AB23" s="48" t="s">
        <v>113</v>
      </c>
      <c r="AC23" s="48" t="s">
        <v>113</v>
      </c>
      <c r="AD23" s="48">
        <v>50034</v>
      </c>
      <c r="AE23" s="48">
        <v>93625</v>
      </c>
      <c r="AF23" s="48">
        <v>104053</v>
      </c>
      <c r="AG23" s="48">
        <v>108949</v>
      </c>
      <c r="AH23" s="48">
        <v>64771</v>
      </c>
      <c r="AI23" s="48">
        <v>70639</v>
      </c>
      <c r="AJ23" s="48">
        <v>92080</v>
      </c>
      <c r="AK23" s="48">
        <v>110743</v>
      </c>
      <c r="AL23" s="48">
        <v>111630</v>
      </c>
      <c r="AM23" s="24"/>
      <c r="AN23" s="154" t="s">
        <v>241</v>
      </c>
      <c r="AO23" s="167"/>
    </row>
    <row r="24" spans="1:41" ht="11.25">
      <c r="A24" s="5" t="s">
        <v>245</v>
      </c>
      <c r="B24" s="48">
        <v>150011</v>
      </c>
      <c r="C24" s="48">
        <v>158398</v>
      </c>
      <c r="D24" s="48">
        <v>170693</v>
      </c>
      <c r="E24" s="48">
        <v>179368</v>
      </c>
      <c r="F24" s="48">
        <v>180540</v>
      </c>
      <c r="G24" s="48">
        <v>182349</v>
      </c>
      <c r="H24" s="48">
        <v>182410</v>
      </c>
      <c r="I24" s="48">
        <v>150154</v>
      </c>
      <c r="J24" s="48">
        <v>137443</v>
      </c>
      <c r="K24" s="48">
        <v>157779</v>
      </c>
      <c r="L24" s="48">
        <v>162650</v>
      </c>
      <c r="M24" s="48">
        <v>194159</v>
      </c>
      <c r="N24" s="48">
        <v>200943</v>
      </c>
      <c r="O24" s="48">
        <v>263682</v>
      </c>
      <c r="P24" s="48">
        <v>279638</v>
      </c>
      <c r="Q24" s="48">
        <v>272703</v>
      </c>
      <c r="R24" s="48">
        <v>243917</v>
      </c>
      <c r="S24" s="48">
        <v>259872</v>
      </c>
      <c r="T24" s="48">
        <v>251364</v>
      </c>
      <c r="U24" s="48">
        <v>266422</v>
      </c>
      <c r="V24" s="48">
        <v>287058</v>
      </c>
      <c r="W24" s="48">
        <v>297618</v>
      </c>
      <c r="X24" s="48">
        <v>263036</v>
      </c>
      <c r="Y24" s="48">
        <v>300004</v>
      </c>
      <c r="Z24" s="48">
        <v>258764</v>
      </c>
      <c r="AA24" s="48">
        <v>328308</v>
      </c>
      <c r="AB24" s="48">
        <v>290982</v>
      </c>
      <c r="AC24" s="48">
        <v>289958</v>
      </c>
      <c r="AD24" s="48">
        <v>293975</v>
      </c>
      <c r="AE24" s="48">
        <v>360100</v>
      </c>
      <c r="AF24" s="48">
        <v>314557</v>
      </c>
      <c r="AG24" s="48">
        <v>306145</v>
      </c>
      <c r="AH24" s="48">
        <v>318068</v>
      </c>
      <c r="AI24" s="48">
        <v>372259</v>
      </c>
      <c r="AJ24" s="48">
        <v>300490</v>
      </c>
      <c r="AK24" s="48">
        <v>317357</v>
      </c>
      <c r="AL24" s="5">
        <v>276927</v>
      </c>
      <c r="AM24" s="24"/>
      <c r="AN24" s="154" t="s">
        <v>242</v>
      </c>
      <c r="AO24" s="167">
        <v>177630</v>
      </c>
    </row>
    <row r="25" spans="1:41" s="24" customFormat="1" ht="12.75" customHeight="1">
      <c r="A25" s="24" t="s">
        <v>246</v>
      </c>
      <c r="B25" s="49">
        <v>11153</v>
      </c>
      <c r="C25" s="49">
        <v>15712</v>
      </c>
      <c r="D25" s="49">
        <v>17968</v>
      </c>
      <c r="E25" s="49">
        <v>28976</v>
      </c>
      <c r="F25" s="49">
        <v>26187</v>
      </c>
      <c r="G25" s="49">
        <v>25922</v>
      </c>
      <c r="H25" s="49">
        <v>37892</v>
      </c>
      <c r="I25" s="49">
        <v>24933</v>
      </c>
      <c r="J25" s="49">
        <v>28712</v>
      </c>
      <c r="K25" s="49">
        <v>37583</v>
      </c>
      <c r="L25" s="49">
        <v>29574</v>
      </c>
      <c r="M25" s="49">
        <v>14672</v>
      </c>
      <c r="N25" s="49">
        <v>29465</v>
      </c>
      <c r="O25" s="49">
        <v>45573</v>
      </c>
      <c r="P25" s="49">
        <v>44836</v>
      </c>
      <c r="Q25" s="49">
        <v>33630</v>
      </c>
      <c r="R25" s="49">
        <v>10783</v>
      </c>
      <c r="S25" s="49">
        <v>49096</v>
      </c>
      <c r="T25" s="49">
        <v>40083</v>
      </c>
      <c r="U25" s="49">
        <v>42566</v>
      </c>
      <c r="V25" s="49">
        <v>34175</v>
      </c>
      <c r="W25" s="49">
        <v>42097</v>
      </c>
      <c r="X25" s="49">
        <v>44118</v>
      </c>
      <c r="Y25" s="49">
        <v>24657</v>
      </c>
      <c r="Z25" s="49">
        <v>33774</v>
      </c>
      <c r="AA25" s="49">
        <v>40222</v>
      </c>
      <c r="AB25" s="49">
        <v>42497</v>
      </c>
      <c r="AC25" s="49">
        <v>34044</v>
      </c>
      <c r="AD25" s="49">
        <v>38425</v>
      </c>
      <c r="AE25" s="49">
        <v>38766</v>
      </c>
      <c r="AF25" s="49">
        <v>46930</v>
      </c>
      <c r="AG25" s="49">
        <v>67572</v>
      </c>
      <c r="AH25" s="49">
        <v>46954</v>
      </c>
      <c r="AI25" s="49">
        <v>59651</v>
      </c>
      <c r="AJ25" s="49">
        <v>64408</v>
      </c>
      <c r="AK25" s="49">
        <v>68416</v>
      </c>
      <c r="AL25" s="49">
        <v>51296</v>
      </c>
      <c r="AN25" s="154" t="s">
        <v>351</v>
      </c>
      <c r="AO25" s="167">
        <v>23107</v>
      </c>
    </row>
    <row r="26" spans="1:41" s="24" customFormat="1" ht="11.25">
      <c r="A26" s="24" t="s">
        <v>247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 t="s">
        <v>113</v>
      </c>
      <c r="P26" s="49" t="s">
        <v>113</v>
      </c>
      <c r="Q26" s="49" t="s">
        <v>113</v>
      </c>
      <c r="R26" s="49" t="s">
        <v>113</v>
      </c>
      <c r="S26" s="49" t="s">
        <v>48</v>
      </c>
      <c r="T26" s="49" t="s">
        <v>113</v>
      </c>
      <c r="U26" s="49" t="s">
        <v>113</v>
      </c>
      <c r="V26" s="49" t="s">
        <v>113</v>
      </c>
      <c r="W26" s="49" t="s">
        <v>113</v>
      </c>
      <c r="X26" s="49" t="s">
        <v>113</v>
      </c>
      <c r="Y26" s="49" t="s">
        <v>113</v>
      </c>
      <c r="Z26" s="49" t="s">
        <v>113</v>
      </c>
      <c r="AA26" s="49" t="s">
        <v>113</v>
      </c>
      <c r="AB26" s="49" t="s">
        <v>113</v>
      </c>
      <c r="AC26" s="49" t="s">
        <v>113</v>
      </c>
      <c r="AD26" s="49" t="s">
        <v>113</v>
      </c>
      <c r="AE26" s="49" t="s">
        <v>113</v>
      </c>
      <c r="AF26" s="49" t="s">
        <v>113</v>
      </c>
      <c r="AG26" s="49" t="s">
        <v>113</v>
      </c>
      <c r="AH26" s="49" t="s">
        <v>113</v>
      </c>
      <c r="AI26" s="49">
        <v>13642</v>
      </c>
      <c r="AJ26" s="49">
        <v>19502</v>
      </c>
      <c r="AK26" s="49">
        <v>21742</v>
      </c>
      <c r="AL26" s="49">
        <v>16803</v>
      </c>
      <c r="AN26" s="154" t="s">
        <v>243</v>
      </c>
      <c r="AO26" s="167"/>
    </row>
    <row r="27" spans="1:41" s="24" customFormat="1" ht="11.25">
      <c r="A27" s="24" t="s">
        <v>248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 t="s">
        <v>113</v>
      </c>
      <c r="P27" s="49" t="s">
        <v>113</v>
      </c>
      <c r="Q27" s="49" t="s">
        <v>113</v>
      </c>
      <c r="R27" s="49" t="s">
        <v>113</v>
      </c>
      <c r="S27" s="49" t="s">
        <v>48</v>
      </c>
      <c r="T27" s="49" t="s">
        <v>113</v>
      </c>
      <c r="U27" s="49" t="s">
        <v>113</v>
      </c>
      <c r="V27" s="49" t="s">
        <v>113</v>
      </c>
      <c r="W27" s="49" t="s">
        <v>113</v>
      </c>
      <c r="X27" s="49" t="s">
        <v>113</v>
      </c>
      <c r="Y27" s="49" t="s">
        <v>113</v>
      </c>
      <c r="Z27" s="49" t="s">
        <v>113</v>
      </c>
      <c r="AA27" s="49" t="s">
        <v>113</v>
      </c>
      <c r="AB27" s="49" t="s">
        <v>113</v>
      </c>
      <c r="AC27" s="49" t="s">
        <v>113</v>
      </c>
      <c r="AD27" s="49" t="s">
        <v>113</v>
      </c>
      <c r="AE27" s="49" t="s">
        <v>113</v>
      </c>
      <c r="AF27" s="49" t="s">
        <v>113</v>
      </c>
      <c r="AG27" s="49" t="s">
        <v>113</v>
      </c>
      <c r="AH27" s="49" t="s">
        <v>113</v>
      </c>
      <c r="AI27" s="49">
        <v>732</v>
      </c>
      <c r="AJ27" s="49">
        <v>2040</v>
      </c>
      <c r="AK27" s="49">
        <v>1077</v>
      </c>
      <c r="AL27" s="49">
        <v>1111</v>
      </c>
      <c r="AN27" s="154" t="s">
        <v>244</v>
      </c>
      <c r="AO27" s="167">
        <v>106980</v>
      </c>
    </row>
    <row r="28" spans="1:41" ht="11.25">
      <c r="A28" s="5" t="s">
        <v>249</v>
      </c>
      <c r="B28" s="48">
        <v>54404</v>
      </c>
      <c r="C28" s="48">
        <v>93253</v>
      </c>
      <c r="D28" s="48">
        <v>61259</v>
      </c>
      <c r="E28" s="48">
        <v>53765</v>
      </c>
      <c r="F28" s="48">
        <v>68453</v>
      </c>
      <c r="G28" s="48">
        <v>71731</v>
      </c>
      <c r="H28" s="48">
        <v>74222</v>
      </c>
      <c r="I28" s="48">
        <v>79018</v>
      </c>
      <c r="J28" s="48">
        <v>102366</v>
      </c>
      <c r="K28" s="48">
        <v>112568</v>
      </c>
      <c r="L28" s="48">
        <v>106809</v>
      </c>
      <c r="M28" s="48">
        <v>128764</v>
      </c>
      <c r="N28" s="48">
        <v>166889</v>
      </c>
      <c r="O28" s="48">
        <v>152312</v>
      </c>
      <c r="P28" s="48">
        <v>113385</v>
      </c>
      <c r="Q28" s="48">
        <v>132272</v>
      </c>
      <c r="R28" s="48">
        <v>129343</v>
      </c>
      <c r="S28" s="48">
        <v>34985</v>
      </c>
      <c r="T28" s="48">
        <v>16109</v>
      </c>
      <c r="U28" s="48">
        <v>13385</v>
      </c>
      <c r="V28" s="48">
        <v>12511</v>
      </c>
      <c r="W28" s="48">
        <v>10946</v>
      </c>
      <c r="X28" s="48">
        <v>437554</v>
      </c>
      <c r="Y28" s="48">
        <v>339740</v>
      </c>
      <c r="Z28" s="48">
        <v>311899</v>
      </c>
      <c r="AA28" s="48">
        <v>260153</v>
      </c>
      <c r="AB28" s="48">
        <v>313449</v>
      </c>
      <c r="AC28" s="48">
        <v>263933</v>
      </c>
      <c r="AD28" s="48">
        <v>309509</v>
      </c>
      <c r="AE28" s="48">
        <v>360016</v>
      </c>
      <c r="AF28" s="48">
        <v>246835</v>
      </c>
      <c r="AG28" s="48">
        <v>224178</v>
      </c>
      <c r="AH28" s="48">
        <v>233717</v>
      </c>
      <c r="AI28" s="48">
        <v>251214</v>
      </c>
      <c r="AJ28" s="48">
        <v>369120</v>
      </c>
      <c r="AK28" s="48">
        <v>289643</v>
      </c>
      <c r="AL28" s="48">
        <v>242423</v>
      </c>
      <c r="AM28" s="24"/>
      <c r="AN28" s="154" t="s">
        <v>245</v>
      </c>
      <c r="AO28" s="167">
        <v>230188</v>
      </c>
    </row>
    <row r="29" spans="1:41" ht="11.25">
      <c r="A29" s="5" t="s">
        <v>250</v>
      </c>
      <c r="B29" s="48">
        <v>4518</v>
      </c>
      <c r="C29" s="48">
        <v>5852</v>
      </c>
      <c r="D29" s="48">
        <v>9990</v>
      </c>
      <c r="E29" s="48">
        <v>5962</v>
      </c>
      <c r="F29" s="48">
        <v>1122</v>
      </c>
      <c r="G29" s="48">
        <v>6431</v>
      </c>
      <c r="H29" s="48">
        <v>4100</v>
      </c>
      <c r="I29" s="48">
        <v>6475</v>
      </c>
      <c r="J29" s="48">
        <v>4451</v>
      </c>
      <c r="K29" s="48">
        <v>2332</v>
      </c>
      <c r="L29" s="48">
        <v>4856</v>
      </c>
      <c r="M29" s="48">
        <v>2156</v>
      </c>
      <c r="N29" s="48">
        <v>3675</v>
      </c>
      <c r="O29" s="48">
        <v>3647</v>
      </c>
      <c r="P29" s="48">
        <v>7131</v>
      </c>
      <c r="Q29" s="48">
        <v>3637</v>
      </c>
      <c r="R29" s="48">
        <v>2905</v>
      </c>
      <c r="S29" s="48">
        <v>3580</v>
      </c>
      <c r="T29" s="48">
        <v>3644</v>
      </c>
      <c r="U29" s="48">
        <v>3385</v>
      </c>
      <c r="V29" s="48">
        <v>2810</v>
      </c>
      <c r="W29" s="48">
        <v>3478</v>
      </c>
      <c r="X29" s="48">
        <v>3737</v>
      </c>
      <c r="Y29" s="48">
        <v>3728</v>
      </c>
      <c r="Z29" s="48">
        <v>4016</v>
      </c>
      <c r="AA29" s="48">
        <v>2530</v>
      </c>
      <c r="AB29" s="48" t="s">
        <v>113</v>
      </c>
      <c r="AC29" s="48" t="s">
        <v>113</v>
      </c>
      <c r="AD29" s="48" t="s">
        <v>113</v>
      </c>
      <c r="AE29" s="48" t="s">
        <v>113</v>
      </c>
      <c r="AF29" s="48" t="s">
        <v>113</v>
      </c>
      <c r="AG29" s="48" t="s">
        <v>113</v>
      </c>
      <c r="AH29" s="48" t="s">
        <v>113</v>
      </c>
      <c r="AI29" s="48" t="s">
        <v>113</v>
      </c>
      <c r="AJ29" s="48" t="s">
        <v>113</v>
      </c>
      <c r="AK29" s="48" t="s">
        <v>113</v>
      </c>
      <c r="AL29" s="48">
        <v>0</v>
      </c>
      <c r="AM29" s="24"/>
      <c r="AN29" s="168" t="s">
        <v>246</v>
      </c>
      <c r="AO29" s="169">
        <v>58148</v>
      </c>
    </row>
    <row r="30" spans="1:41" ht="11.25">
      <c r="A30" s="5" t="s">
        <v>251</v>
      </c>
      <c r="B30" s="48" t="s">
        <v>252</v>
      </c>
      <c r="C30" s="48" t="s">
        <v>252</v>
      </c>
      <c r="D30" s="48" t="s">
        <v>252</v>
      </c>
      <c r="E30" s="48" t="s">
        <v>252</v>
      </c>
      <c r="F30" s="48" t="s">
        <v>252</v>
      </c>
      <c r="G30" s="48" t="s">
        <v>252</v>
      </c>
      <c r="H30" s="48" t="s">
        <v>252</v>
      </c>
      <c r="I30" s="48" t="s">
        <v>252</v>
      </c>
      <c r="J30" s="48" t="s">
        <v>252</v>
      </c>
      <c r="K30" s="48" t="s">
        <v>252</v>
      </c>
      <c r="L30" s="48" t="s">
        <v>252</v>
      </c>
      <c r="M30" s="48" t="s">
        <v>252</v>
      </c>
      <c r="N30" s="48" t="s">
        <v>252</v>
      </c>
      <c r="O30" s="48" t="s">
        <v>252</v>
      </c>
      <c r="P30" s="48" t="s">
        <v>252</v>
      </c>
      <c r="Q30" s="48" t="s">
        <v>252</v>
      </c>
      <c r="R30" s="48" t="s">
        <v>252</v>
      </c>
      <c r="S30" s="48" t="s">
        <v>252</v>
      </c>
      <c r="T30" s="48" t="s">
        <v>252</v>
      </c>
      <c r="U30" s="48" t="s">
        <v>252</v>
      </c>
      <c r="V30" s="48" t="s">
        <v>252</v>
      </c>
      <c r="W30" s="48" t="s">
        <v>252</v>
      </c>
      <c r="X30" s="48" t="s">
        <v>252</v>
      </c>
      <c r="Y30" s="48" t="s">
        <v>252</v>
      </c>
      <c r="Z30" s="48" t="s">
        <v>252</v>
      </c>
      <c r="AA30" s="48" t="s">
        <v>113</v>
      </c>
      <c r="AB30" s="48" t="s">
        <v>113</v>
      </c>
      <c r="AC30" s="48" t="s">
        <v>113</v>
      </c>
      <c r="AD30" s="48" t="s">
        <v>113</v>
      </c>
      <c r="AE30" s="48" t="s">
        <v>113</v>
      </c>
      <c r="AF30" s="48">
        <v>5603</v>
      </c>
      <c r="AG30" s="48">
        <v>13428</v>
      </c>
      <c r="AH30" s="48">
        <v>7624</v>
      </c>
      <c r="AI30" s="48">
        <v>11086</v>
      </c>
      <c r="AJ30" s="48">
        <v>9896</v>
      </c>
      <c r="AK30" s="48">
        <v>0</v>
      </c>
      <c r="AL30" s="48">
        <v>0</v>
      </c>
      <c r="AM30" s="24"/>
      <c r="AN30" s="168" t="s">
        <v>247</v>
      </c>
      <c r="AO30" s="169">
        <v>8026</v>
      </c>
    </row>
    <row r="31" spans="1:41" ht="11.25">
      <c r="A31" s="5" t="s">
        <v>253</v>
      </c>
      <c r="B31" s="48">
        <v>778270</v>
      </c>
      <c r="C31" s="48">
        <v>703667</v>
      </c>
      <c r="D31" s="48">
        <v>798417</v>
      </c>
      <c r="E31" s="48">
        <v>699849</v>
      </c>
      <c r="F31" s="48">
        <v>712415</v>
      </c>
      <c r="G31" s="48">
        <v>872959</v>
      </c>
      <c r="H31" s="48">
        <v>877738</v>
      </c>
      <c r="I31" s="48">
        <v>570128</v>
      </c>
      <c r="J31" s="48" t="s">
        <v>113</v>
      </c>
      <c r="K31" s="48" t="s">
        <v>113</v>
      </c>
      <c r="L31" s="48" t="s">
        <v>113</v>
      </c>
      <c r="M31" s="48" t="s">
        <v>113</v>
      </c>
      <c r="N31" s="48" t="s">
        <v>113</v>
      </c>
      <c r="O31" s="48" t="s">
        <v>113</v>
      </c>
      <c r="P31" s="48" t="s">
        <v>113</v>
      </c>
      <c r="Q31" s="48" t="s">
        <v>113</v>
      </c>
      <c r="R31" s="48" t="s">
        <v>113</v>
      </c>
      <c r="S31" s="48" t="s">
        <v>113</v>
      </c>
      <c r="T31" s="48" t="s">
        <v>113</v>
      </c>
      <c r="U31" s="48" t="s">
        <v>113</v>
      </c>
      <c r="V31" s="48" t="s">
        <v>113</v>
      </c>
      <c r="W31" s="48" t="s">
        <v>113</v>
      </c>
      <c r="X31" s="48" t="s">
        <v>113</v>
      </c>
      <c r="Y31" s="48" t="s">
        <v>113</v>
      </c>
      <c r="Z31" s="48" t="s">
        <v>113</v>
      </c>
      <c r="AA31" s="48" t="s">
        <v>113</v>
      </c>
      <c r="AB31" s="48" t="s">
        <v>113</v>
      </c>
      <c r="AC31" s="48" t="s">
        <v>113</v>
      </c>
      <c r="AD31" s="48" t="s">
        <v>113</v>
      </c>
      <c r="AE31" s="48" t="s">
        <v>113</v>
      </c>
      <c r="AF31" s="48" t="s">
        <v>113</v>
      </c>
      <c r="AG31" s="48" t="s">
        <v>113</v>
      </c>
      <c r="AH31" s="48" t="s">
        <v>113</v>
      </c>
      <c r="AI31" s="48" t="s">
        <v>113</v>
      </c>
      <c r="AJ31" s="48" t="s">
        <v>113</v>
      </c>
      <c r="AK31" s="48" t="s">
        <v>113</v>
      </c>
      <c r="AL31" s="48" t="s">
        <v>113</v>
      </c>
      <c r="AM31" s="24"/>
      <c r="AN31" s="168" t="s">
        <v>248</v>
      </c>
      <c r="AO31" s="169">
        <v>777</v>
      </c>
    </row>
    <row r="32" spans="1:41" ht="11.25">
      <c r="A32" s="5" t="s">
        <v>254</v>
      </c>
      <c r="B32" s="48">
        <v>3439826</v>
      </c>
      <c r="C32" s="48">
        <v>3203297</v>
      </c>
      <c r="D32" s="48">
        <v>2539253</v>
      </c>
      <c r="E32" s="48">
        <v>2645658</v>
      </c>
      <c r="F32" s="48">
        <v>2877218</v>
      </c>
      <c r="G32" s="48">
        <v>2969713</v>
      </c>
      <c r="H32" s="48">
        <v>3210708</v>
      </c>
      <c r="I32" s="48">
        <v>2702634</v>
      </c>
      <c r="J32" s="48">
        <v>2797024</v>
      </c>
      <c r="K32" s="48">
        <v>3016224</v>
      </c>
      <c r="L32" s="48">
        <v>3808994</v>
      </c>
      <c r="M32" s="48">
        <v>5337639</v>
      </c>
      <c r="N32" s="48">
        <v>4978293</v>
      </c>
      <c r="O32" s="48">
        <v>4672835</v>
      </c>
      <c r="P32" s="48">
        <v>4919132</v>
      </c>
      <c r="Q32" s="48">
        <v>6165120</v>
      </c>
      <c r="R32" s="48">
        <v>4696130</v>
      </c>
      <c r="S32" s="48">
        <v>4632406</v>
      </c>
      <c r="T32" s="48">
        <v>5175364</v>
      </c>
      <c r="U32" s="48">
        <v>5729060</v>
      </c>
      <c r="V32" s="48">
        <v>5261000</v>
      </c>
      <c r="W32" s="48">
        <v>6095410</v>
      </c>
      <c r="X32" s="48">
        <v>5163925</v>
      </c>
      <c r="Y32" s="48">
        <v>5784000</v>
      </c>
      <c r="Z32" s="48">
        <v>5726640</v>
      </c>
      <c r="AA32" s="48">
        <v>6894000</v>
      </c>
      <c r="AB32" s="48">
        <v>7511000</v>
      </c>
      <c r="AC32" s="48">
        <v>8314000</v>
      </c>
      <c r="AD32" s="48">
        <v>8222000</v>
      </c>
      <c r="AE32" s="48">
        <v>8422207</v>
      </c>
      <c r="AF32" s="48">
        <v>8387667</v>
      </c>
      <c r="AG32" s="48">
        <v>8346421</v>
      </c>
      <c r="AH32" s="48">
        <v>8710945</v>
      </c>
      <c r="AI32" s="48">
        <v>9437743</v>
      </c>
      <c r="AJ32" s="48">
        <v>9134267</v>
      </c>
      <c r="AK32" s="48">
        <v>9101874</v>
      </c>
      <c r="AL32" s="48">
        <v>8369433</v>
      </c>
      <c r="AM32" s="24"/>
      <c r="AN32" s="154" t="s">
        <v>249</v>
      </c>
      <c r="AO32" s="167">
        <v>246172</v>
      </c>
    </row>
    <row r="33" spans="1:41" ht="11.25">
      <c r="A33" s="5" t="s">
        <v>255</v>
      </c>
      <c r="B33" s="48">
        <v>98420</v>
      </c>
      <c r="C33" s="48">
        <v>105238</v>
      </c>
      <c r="D33" s="48">
        <v>117027</v>
      </c>
      <c r="E33" s="48">
        <v>120084</v>
      </c>
      <c r="F33" s="48">
        <v>118615</v>
      </c>
      <c r="G33" s="48">
        <v>98959</v>
      </c>
      <c r="H33" s="48">
        <v>117856</v>
      </c>
      <c r="I33" s="48">
        <v>115334</v>
      </c>
      <c r="J33" s="48">
        <v>100270</v>
      </c>
      <c r="K33" s="48">
        <v>58344</v>
      </c>
      <c r="L33" s="48">
        <v>41545</v>
      </c>
      <c r="M33" s="48">
        <v>44756</v>
      </c>
      <c r="N33" s="48">
        <v>45594</v>
      </c>
      <c r="O33" s="48">
        <v>33223</v>
      </c>
      <c r="P33" s="48">
        <v>54936</v>
      </c>
      <c r="Q33" s="48">
        <v>70041</v>
      </c>
      <c r="R33" s="48" t="s">
        <v>113</v>
      </c>
      <c r="S33" s="48" t="s">
        <v>113</v>
      </c>
      <c r="T33" s="48" t="s">
        <v>113</v>
      </c>
      <c r="U33" s="48" t="s">
        <v>113</v>
      </c>
      <c r="V33" s="48" t="s">
        <v>113</v>
      </c>
      <c r="W33" s="48" t="s">
        <v>113</v>
      </c>
      <c r="X33" s="48" t="s">
        <v>113</v>
      </c>
      <c r="Y33" s="48" t="s">
        <v>113</v>
      </c>
      <c r="Z33" s="48" t="s">
        <v>113</v>
      </c>
      <c r="AA33" s="48" t="s">
        <v>113</v>
      </c>
      <c r="AB33" s="48" t="s">
        <v>113</v>
      </c>
      <c r="AC33" s="48" t="s">
        <v>113</v>
      </c>
      <c r="AD33" s="48">
        <v>157446</v>
      </c>
      <c r="AE33" s="48">
        <v>316069</v>
      </c>
      <c r="AF33" s="48">
        <v>332804</v>
      </c>
      <c r="AG33" s="48">
        <v>324365</v>
      </c>
      <c r="AH33" s="48">
        <v>244821</v>
      </c>
      <c r="AI33" s="48">
        <v>297616</v>
      </c>
      <c r="AJ33" s="48">
        <v>419406</v>
      </c>
      <c r="AK33" s="48">
        <v>361660</v>
      </c>
      <c r="AL33" s="48">
        <v>280863</v>
      </c>
      <c r="AM33" s="24"/>
      <c r="AN33" s="154" t="s">
        <v>250</v>
      </c>
      <c r="AO33" s="167">
        <v>0</v>
      </c>
    </row>
    <row r="34" spans="1:41" ht="11.25">
      <c r="A34" s="5" t="s">
        <v>256</v>
      </c>
      <c r="B34" s="48" t="s">
        <v>252</v>
      </c>
      <c r="C34" s="48" t="s">
        <v>252</v>
      </c>
      <c r="D34" s="48" t="s">
        <v>252</v>
      </c>
      <c r="E34" s="48" t="s">
        <v>252</v>
      </c>
      <c r="F34" s="48" t="s">
        <v>252</v>
      </c>
      <c r="G34" s="49" t="s">
        <v>252</v>
      </c>
      <c r="H34" s="49" t="s">
        <v>252</v>
      </c>
      <c r="I34" s="49" t="s">
        <v>252</v>
      </c>
      <c r="J34" s="49" t="s">
        <v>252</v>
      </c>
      <c r="K34" s="49" t="s">
        <v>252</v>
      </c>
      <c r="L34" s="49" t="s">
        <v>252</v>
      </c>
      <c r="M34" s="49" t="s">
        <v>252</v>
      </c>
      <c r="N34" s="49" t="s">
        <v>252</v>
      </c>
      <c r="O34" s="49" t="s">
        <v>252</v>
      </c>
      <c r="P34" s="49" t="s">
        <v>252</v>
      </c>
      <c r="Q34" s="49" t="s">
        <v>252</v>
      </c>
      <c r="R34" s="49" t="s">
        <v>252</v>
      </c>
      <c r="S34" s="48" t="s">
        <v>252</v>
      </c>
      <c r="T34" s="48" t="s">
        <v>252</v>
      </c>
      <c r="U34" s="48" t="s">
        <v>252</v>
      </c>
      <c r="V34" s="48">
        <v>25553</v>
      </c>
      <c r="W34" s="48">
        <v>28952</v>
      </c>
      <c r="X34" s="48">
        <v>24379</v>
      </c>
      <c r="Y34" s="48">
        <v>28529</v>
      </c>
      <c r="Z34" s="48">
        <v>34951</v>
      </c>
      <c r="AA34" s="48">
        <v>33423</v>
      </c>
      <c r="AB34" s="48">
        <v>32943</v>
      </c>
      <c r="AC34" s="48">
        <v>29633</v>
      </c>
      <c r="AD34" s="48">
        <v>32592</v>
      </c>
      <c r="AE34" s="48">
        <v>32646</v>
      </c>
      <c r="AF34" s="48">
        <v>32643</v>
      </c>
      <c r="AG34" s="48">
        <v>38665</v>
      </c>
      <c r="AH34" s="48">
        <v>38092</v>
      </c>
      <c r="AI34" s="48">
        <v>40905</v>
      </c>
      <c r="AJ34" s="48">
        <v>22375</v>
      </c>
      <c r="AK34" s="48">
        <v>41351</v>
      </c>
      <c r="AL34" s="48">
        <v>58239</v>
      </c>
      <c r="AM34" s="24"/>
      <c r="AN34" s="154" t="s">
        <v>251</v>
      </c>
      <c r="AO34" s="169">
        <v>16510</v>
      </c>
    </row>
    <row r="35" spans="1:41" ht="11.25">
      <c r="A35" s="5" t="s">
        <v>257</v>
      </c>
      <c r="B35" s="48" t="s">
        <v>252</v>
      </c>
      <c r="C35" s="48" t="s">
        <v>252</v>
      </c>
      <c r="D35" s="48" t="s">
        <v>252</v>
      </c>
      <c r="E35" s="48" t="s">
        <v>252</v>
      </c>
      <c r="F35" s="48" t="s">
        <v>252</v>
      </c>
      <c r="G35" s="49" t="s">
        <v>252</v>
      </c>
      <c r="H35" s="49" t="s">
        <v>252</v>
      </c>
      <c r="I35" s="49" t="s">
        <v>252</v>
      </c>
      <c r="J35" s="49" t="s">
        <v>252</v>
      </c>
      <c r="K35" s="49" t="s">
        <v>252</v>
      </c>
      <c r="L35" s="49" t="s">
        <v>252</v>
      </c>
      <c r="M35" s="49" t="s">
        <v>252</v>
      </c>
      <c r="N35" s="49" t="s">
        <v>252</v>
      </c>
      <c r="O35" s="49" t="s">
        <v>252</v>
      </c>
      <c r="P35" s="49" t="s">
        <v>252</v>
      </c>
      <c r="Q35" s="49" t="s">
        <v>252</v>
      </c>
      <c r="R35" s="49" t="s">
        <v>252</v>
      </c>
      <c r="S35" s="48" t="s">
        <v>252</v>
      </c>
      <c r="T35" s="48" t="s">
        <v>252</v>
      </c>
      <c r="U35" s="48" t="s">
        <v>252</v>
      </c>
      <c r="V35" s="48" t="s">
        <v>252</v>
      </c>
      <c r="W35" s="48" t="s">
        <v>252</v>
      </c>
      <c r="X35" s="48" t="s">
        <v>252</v>
      </c>
      <c r="Y35" s="48">
        <v>143811</v>
      </c>
      <c r="Z35" s="48">
        <v>149861</v>
      </c>
      <c r="AA35" s="48">
        <v>130204</v>
      </c>
      <c r="AB35" s="48">
        <v>119456</v>
      </c>
      <c r="AC35" s="48">
        <v>124155</v>
      </c>
      <c r="AD35" s="48">
        <v>85629</v>
      </c>
      <c r="AE35" s="48">
        <v>124682</v>
      </c>
      <c r="AF35" s="48">
        <v>196071</v>
      </c>
      <c r="AG35" s="48">
        <v>147675</v>
      </c>
      <c r="AH35" s="48">
        <v>246418</v>
      </c>
      <c r="AI35" s="48">
        <v>188183</v>
      </c>
      <c r="AJ35" s="48">
        <v>199221</v>
      </c>
      <c r="AK35" s="48">
        <v>170623</v>
      </c>
      <c r="AL35" s="48">
        <v>379794</v>
      </c>
      <c r="AM35" s="24"/>
      <c r="AN35" s="154" t="s">
        <v>253</v>
      </c>
      <c r="AO35" s="167" t="s">
        <v>113</v>
      </c>
    </row>
    <row r="36" spans="1:41" ht="11.25">
      <c r="A36" s="5" t="s">
        <v>258</v>
      </c>
      <c r="B36" s="48" t="s">
        <v>113</v>
      </c>
      <c r="C36" s="48">
        <v>12868</v>
      </c>
      <c r="D36" s="48" t="s">
        <v>113</v>
      </c>
      <c r="E36" s="48" t="s">
        <v>113</v>
      </c>
      <c r="F36" s="48" t="s">
        <v>113</v>
      </c>
      <c r="G36" s="48">
        <v>220441</v>
      </c>
      <c r="H36" s="48">
        <v>294992</v>
      </c>
      <c r="I36" s="48">
        <v>327364</v>
      </c>
      <c r="J36" s="48">
        <v>277389</v>
      </c>
      <c r="K36" s="48">
        <v>301505</v>
      </c>
      <c r="L36" s="48">
        <v>333896</v>
      </c>
      <c r="M36" s="48">
        <v>332184</v>
      </c>
      <c r="N36" s="48">
        <v>341852</v>
      </c>
      <c r="O36" s="48">
        <v>442755</v>
      </c>
      <c r="P36" s="48">
        <v>445633</v>
      </c>
      <c r="Q36" s="48">
        <v>473917</v>
      </c>
      <c r="R36" s="48">
        <v>429663</v>
      </c>
      <c r="S36" s="48">
        <v>439864</v>
      </c>
      <c r="T36" s="48">
        <v>473436</v>
      </c>
      <c r="U36" s="48">
        <v>504371</v>
      </c>
      <c r="V36" s="48">
        <v>431017</v>
      </c>
      <c r="W36" s="48">
        <v>8013</v>
      </c>
      <c r="X36" s="48" t="s">
        <v>113</v>
      </c>
      <c r="Y36" s="48" t="s">
        <v>113</v>
      </c>
      <c r="Z36" s="48" t="s">
        <v>113</v>
      </c>
      <c r="AA36" s="48" t="s">
        <v>113</v>
      </c>
      <c r="AB36" s="48" t="s">
        <v>113</v>
      </c>
      <c r="AC36" s="48">
        <v>447093</v>
      </c>
      <c r="AD36" s="48">
        <v>598762</v>
      </c>
      <c r="AE36" s="48">
        <v>543754</v>
      </c>
      <c r="AF36" s="48">
        <v>568586</v>
      </c>
      <c r="AG36" s="48">
        <v>690958</v>
      </c>
      <c r="AH36" s="48">
        <v>697108</v>
      </c>
      <c r="AI36" s="48">
        <v>849968</v>
      </c>
      <c r="AJ36" s="48">
        <v>909635</v>
      </c>
      <c r="AK36" s="48">
        <v>801788</v>
      </c>
      <c r="AL36" s="48">
        <v>768035</v>
      </c>
      <c r="AM36" s="24"/>
      <c r="AN36" s="154" t="s">
        <v>254</v>
      </c>
      <c r="AO36" s="167">
        <v>7038404</v>
      </c>
    </row>
    <row r="37" spans="1:41" ht="11.25">
      <c r="A37" s="5" t="s">
        <v>259</v>
      </c>
      <c r="B37" s="48" t="s">
        <v>113</v>
      </c>
      <c r="C37" s="48" t="s">
        <v>113</v>
      </c>
      <c r="D37" s="48" t="s">
        <v>113</v>
      </c>
      <c r="E37" s="48" t="s">
        <v>113</v>
      </c>
      <c r="F37" s="48" t="s">
        <v>113</v>
      </c>
      <c r="G37" s="48" t="s">
        <v>113</v>
      </c>
      <c r="H37" s="48" t="s">
        <v>113</v>
      </c>
      <c r="I37" s="48">
        <v>134983</v>
      </c>
      <c r="J37" s="48">
        <v>2611403</v>
      </c>
      <c r="K37" s="48">
        <v>3253276</v>
      </c>
      <c r="L37" s="48">
        <v>3084958</v>
      </c>
      <c r="M37" s="48">
        <v>3000905</v>
      </c>
      <c r="N37" s="48">
        <v>2787281</v>
      </c>
      <c r="O37" s="48">
        <v>2579464</v>
      </c>
      <c r="P37" s="48">
        <v>2516101</v>
      </c>
      <c r="Q37" s="48">
        <v>2248068</v>
      </c>
      <c r="R37" s="48">
        <v>2083267</v>
      </c>
      <c r="S37" s="48">
        <v>2135423</v>
      </c>
      <c r="T37" s="48">
        <v>2277453</v>
      </c>
      <c r="U37" s="48">
        <v>2724273</v>
      </c>
      <c r="V37" s="48">
        <v>2259799</v>
      </c>
      <c r="W37" s="48">
        <v>2344220</v>
      </c>
      <c r="X37" s="48">
        <v>1664678</v>
      </c>
      <c r="Y37" s="48">
        <v>2127779</v>
      </c>
      <c r="Z37" s="48">
        <v>1829574</v>
      </c>
      <c r="AA37" s="48">
        <v>2590316</v>
      </c>
      <c r="AB37" s="48">
        <v>2929282</v>
      </c>
      <c r="AC37" s="48">
        <v>3009203</v>
      </c>
      <c r="AD37" s="48">
        <v>3166509</v>
      </c>
      <c r="AE37" s="48">
        <v>3025164</v>
      </c>
      <c r="AF37" s="48">
        <v>3022012</v>
      </c>
      <c r="AG37" s="48">
        <v>2985510</v>
      </c>
      <c r="AH37" s="48">
        <v>3144449</v>
      </c>
      <c r="AI37" s="48">
        <v>3579130</v>
      </c>
      <c r="AJ37" s="48">
        <v>3467321</v>
      </c>
      <c r="AK37" s="48">
        <v>3480609</v>
      </c>
      <c r="AL37" s="48">
        <v>3439832</v>
      </c>
      <c r="AM37" s="24"/>
      <c r="AN37" s="154" t="s">
        <v>255</v>
      </c>
      <c r="AO37" s="167">
        <v>155002</v>
      </c>
    </row>
    <row r="38" spans="1:41" ht="11.25">
      <c r="A38" s="5" t="s">
        <v>260</v>
      </c>
      <c r="B38" s="48">
        <v>120375</v>
      </c>
      <c r="C38" s="48">
        <v>91255</v>
      </c>
      <c r="D38" s="48">
        <v>154617</v>
      </c>
      <c r="E38" s="48">
        <v>199301</v>
      </c>
      <c r="F38" s="48">
        <v>172510</v>
      </c>
      <c r="G38" s="48">
        <v>155848</v>
      </c>
      <c r="H38" s="48">
        <v>160357</v>
      </c>
      <c r="I38" s="48">
        <v>29996</v>
      </c>
      <c r="J38" s="48" t="s">
        <v>113</v>
      </c>
      <c r="K38" s="48" t="s">
        <v>113</v>
      </c>
      <c r="L38" s="48" t="s">
        <v>113</v>
      </c>
      <c r="M38" s="48" t="s">
        <v>113</v>
      </c>
      <c r="N38" s="48" t="s">
        <v>113</v>
      </c>
      <c r="O38" s="48" t="s">
        <v>113</v>
      </c>
      <c r="P38" s="48" t="s">
        <v>113</v>
      </c>
      <c r="Q38" s="48" t="s">
        <v>113</v>
      </c>
      <c r="R38" s="48" t="s">
        <v>113</v>
      </c>
      <c r="S38" s="48" t="s">
        <v>113</v>
      </c>
      <c r="T38" s="48" t="s">
        <v>113</v>
      </c>
      <c r="U38" s="48" t="s">
        <v>113</v>
      </c>
      <c r="V38" s="48" t="s">
        <v>113</v>
      </c>
      <c r="W38" s="48" t="s">
        <v>113</v>
      </c>
      <c r="X38" s="48" t="s">
        <v>113</v>
      </c>
      <c r="Y38" s="48" t="s">
        <v>113</v>
      </c>
      <c r="Z38" s="48" t="s">
        <v>113</v>
      </c>
      <c r="AA38" s="48" t="s">
        <v>113</v>
      </c>
      <c r="AB38" s="48" t="s">
        <v>113</v>
      </c>
      <c r="AC38" s="48" t="s">
        <v>113</v>
      </c>
      <c r="AD38" s="48" t="s">
        <v>113</v>
      </c>
      <c r="AE38" s="48" t="s">
        <v>113</v>
      </c>
      <c r="AF38" s="48" t="s">
        <v>113</v>
      </c>
      <c r="AG38" s="48" t="s">
        <v>113</v>
      </c>
      <c r="AH38" s="48" t="s">
        <v>113</v>
      </c>
      <c r="AI38" s="48" t="s">
        <v>113</v>
      </c>
      <c r="AJ38" s="48" t="s">
        <v>113</v>
      </c>
      <c r="AK38" s="48" t="s">
        <v>113</v>
      </c>
      <c r="AL38" s="48" t="s">
        <v>113</v>
      </c>
      <c r="AM38" s="24"/>
      <c r="AN38" s="154" t="s">
        <v>256</v>
      </c>
      <c r="AO38" s="167">
        <v>51956</v>
      </c>
    </row>
    <row r="39" spans="1:41" ht="11.25">
      <c r="A39" s="5" t="s">
        <v>261</v>
      </c>
      <c r="B39" s="48" t="s">
        <v>113</v>
      </c>
      <c r="C39" s="48" t="s">
        <v>113</v>
      </c>
      <c r="D39" s="48" t="s">
        <v>113</v>
      </c>
      <c r="E39" s="48" t="s">
        <v>113</v>
      </c>
      <c r="F39" s="48" t="s">
        <v>113</v>
      </c>
      <c r="G39" s="48" t="s">
        <v>113</v>
      </c>
      <c r="H39" s="48">
        <v>211997</v>
      </c>
      <c r="I39" s="48">
        <v>569497</v>
      </c>
      <c r="J39" s="48">
        <v>426742</v>
      </c>
      <c r="K39" s="48">
        <v>625055</v>
      </c>
      <c r="L39" s="48">
        <v>475866</v>
      </c>
      <c r="M39" s="48">
        <v>509415</v>
      </c>
      <c r="N39" s="48">
        <v>469776</v>
      </c>
      <c r="O39" s="48">
        <v>376642</v>
      </c>
      <c r="P39" s="48">
        <v>442419</v>
      </c>
      <c r="Q39" s="48">
        <v>415026</v>
      </c>
      <c r="R39" s="48">
        <v>427476</v>
      </c>
      <c r="S39" s="48">
        <v>457435</v>
      </c>
      <c r="T39" s="48">
        <v>502636</v>
      </c>
      <c r="U39" s="48">
        <v>575638</v>
      </c>
      <c r="V39" s="48">
        <v>590686</v>
      </c>
      <c r="W39" s="48">
        <v>596527</v>
      </c>
      <c r="X39" s="48">
        <v>471497</v>
      </c>
      <c r="Y39" s="48">
        <v>440617</v>
      </c>
      <c r="Z39" s="48">
        <v>395339</v>
      </c>
      <c r="AA39" s="48">
        <v>480299</v>
      </c>
      <c r="AB39" s="48">
        <v>507321</v>
      </c>
      <c r="AC39" s="48">
        <v>501060</v>
      </c>
      <c r="AD39" s="48">
        <v>470500</v>
      </c>
      <c r="AE39" s="48">
        <v>342750</v>
      </c>
      <c r="AF39" s="48">
        <v>249775</v>
      </c>
      <c r="AG39" s="48" t="s">
        <v>113</v>
      </c>
      <c r="AH39" s="48" t="s">
        <v>113</v>
      </c>
      <c r="AI39" s="48" t="s">
        <v>113</v>
      </c>
      <c r="AJ39" s="48" t="s">
        <v>113</v>
      </c>
      <c r="AK39" s="48">
        <v>206195</v>
      </c>
      <c r="AL39" s="48">
        <v>766764</v>
      </c>
      <c r="AM39" s="24"/>
      <c r="AN39" s="154" t="s">
        <v>257</v>
      </c>
      <c r="AO39" s="167">
        <v>274159</v>
      </c>
    </row>
    <row r="40" spans="1:41" ht="11.25">
      <c r="A40" s="5" t="s">
        <v>262</v>
      </c>
      <c r="B40" s="48" t="s">
        <v>113</v>
      </c>
      <c r="C40" s="48" t="s">
        <v>113</v>
      </c>
      <c r="D40" s="48" t="s">
        <v>113</v>
      </c>
      <c r="E40" s="48" t="s">
        <v>113</v>
      </c>
      <c r="F40" s="48" t="s">
        <v>113</v>
      </c>
      <c r="G40" s="48" t="s">
        <v>113</v>
      </c>
      <c r="H40" s="48" t="s">
        <v>113</v>
      </c>
      <c r="I40" s="48" t="s">
        <v>113</v>
      </c>
      <c r="J40" s="48" t="s">
        <v>113</v>
      </c>
      <c r="K40" s="48" t="s">
        <v>113</v>
      </c>
      <c r="L40" s="48" t="s">
        <v>113</v>
      </c>
      <c r="M40" s="48" t="s">
        <v>113</v>
      </c>
      <c r="N40" s="48" t="s">
        <v>113</v>
      </c>
      <c r="O40" s="48" t="s">
        <v>113</v>
      </c>
      <c r="P40" s="48" t="s">
        <v>113</v>
      </c>
      <c r="Q40" s="48" t="s">
        <v>113</v>
      </c>
      <c r="R40" s="48" t="s">
        <v>113</v>
      </c>
      <c r="S40" s="48" t="s">
        <v>113</v>
      </c>
      <c r="T40" s="48" t="s">
        <v>113</v>
      </c>
      <c r="U40" s="48" t="s">
        <v>113</v>
      </c>
      <c r="V40" s="48" t="s">
        <v>113</v>
      </c>
      <c r="W40" s="48" t="s">
        <v>113</v>
      </c>
      <c r="X40" s="48" t="s">
        <v>113</v>
      </c>
      <c r="Y40" s="48" t="s">
        <v>113</v>
      </c>
      <c r="Z40" s="48" t="s">
        <v>113</v>
      </c>
      <c r="AA40" s="48" t="s">
        <v>113</v>
      </c>
      <c r="AB40" s="48" t="s">
        <v>113</v>
      </c>
      <c r="AC40" s="48">
        <v>952070</v>
      </c>
      <c r="AD40" s="48">
        <v>1492440</v>
      </c>
      <c r="AE40" s="48">
        <v>1389490</v>
      </c>
      <c r="AF40" s="48">
        <v>1496439</v>
      </c>
      <c r="AG40" s="48">
        <v>1326154</v>
      </c>
      <c r="AH40" s="48">
        <v>1457028</v>
      </c>
      <c r="AI40" s="48">
        <v>1280622</v>
      </c>
      <c r="AJ40" s="48">
        <v>1069459</v>
      </c>
      <c r="AK40" s="48">
        <v>1188114</v>
      </c>
      <c r="AL40" s="48">
        <v>1034626</v>
      </c>
      <c r="AM40" s="24"/>
      <c r="AN40" s="154" t="s">
        <v>258</v>
      </c>
      <c r="AO40" s="167">
        <v>782030</v>
      </c>
    </row>
    <row r="41" spans="1:41" ht="11.25">
      <c r="A41" s="5" t="s">
        <v>263</v>
      </c>
      <c r="B41" s="48" t="s">
        <v>252</v>
      </c>
      <c r="C41" s="48" t="s">
        <v>252</v>
      </c>
      <c r="D41" s="48" t="s">
        <v>252</v>
      </c>
      <c r="E41" s="48" t="s">
        <v>252</v>
      </c>
      <c r="F41" s="48" t="s">
        <v>252</v>
      </c>
      <c r="G41" s="48" t="s">
        <v>252</v>
      </c>
      <c r="H41" s="48" t="s">
        <v>252</v>
      </c>
      <c r="I41" s="48" t="s">
        <v>252</v>
      </c>
      <c r="J41" s="48" t="s">
        <v>252</v>
      </c>
      <c r="K41" s="48" t="s">
        <v>252</v>
      </c>
      <c r="L41" s="48" t="s">
        <v>252</v>
      </c>
      <c r="M41" s="48" t="s">
        <v>252</v>
      </c>
      <c r="N41" s="48" t="s">
        <v>252</v>
      </c>
      <c r="O41" s="48" t="s">
        <v>252</v>
      </c>
      <c r="P41" s="48" t="s">
        <v>252</v>
      </c>
      <c r="Q41" s="48" t="s">
        <v>252</v>
      </c>
      <c r="R41" s="48" t="s">
        <v>252</v>
      </c>
      <c r="S41" s="48" t="s">
        <v>252</v>
      </c>
      <c r="T41" s="48" t="s">
        <v>252</v>
      </c>
      <c r="U41" s="48" t="s">
        <v>252</v>
      </c>
      <c r="V41" s="48" t="s">
        <v>252</v>
      </c>
      <c r="W41" s="48">
        <v>608053</v>
      </c>
      <c r="X41" s="48">
        <v>560973</v>
      </c>
      <c r="Y41" s="48">
        <v>564683</v>
      </c>
      <c r="Z41" s="48">
        <v>518173</v>
      </c>
      <c r="AA41" s="48">
        <v>540320</v>
      </c>
      <c r="AB41" s="48">
        <v>602592</v>
      </c>
      <c r="AC41" s="48">
        <v>620813</v>
      </c>
      <c r="AD41" s="48">
        <v>700001</v>
      </c>
      <c r="AE41" s="48">
        <v>762296</v>
      </c>
      <c r="AF41" s="48">
        <v>698417</v>
      </c>
      <c r="AG41" s="48">
        <v>721546</v>
      </c>
      <c r="AH41" s="48">
        <v>734712</v>
      </c>
      <c r="AI41" s="48">
        <v>731962</v>
      </c>
      <c r="AJ41" s="48">
        <v>706666</v>
      </c>
      <c r="AK41" s="48">
        <v>704192</v>
      </c>
      <c r="AL41" s="48">
        <v>566415</v>
      </c>
      <c r="AM41" s="24"/>
      <c r="AN41" s="154" t="s">
        <v>259</v>
      </c>
      <c r="AO41" s="167">
        <v>2997625</v>
      </c>
    </row>
    <row r="42" spans="1:41" ht="11.25">
      <c r="A42" s="5" t="s">
        <v>264</v>
      </c>
      <c r="B42" s="48" t="s">
        <v>252</v>
      </c>
      <c r="C42" s="48" t="s">
        <v>252</v>
      </c>
      <c r="D42" s="48" t="s">
        <v>252</v>
      </c>
      <c r="E42" s="48" t="s">
        <v>252</v>
      </c>
      <c r="F42" s="48" t="s">
        <v>252</v>
      </c>
      <c r="G42" s="48" t="s">
        <v>252</v>
      </c>
      <c r="H42" s="48" t="s">
        <v>252</v>
      </c>
      <c r="I42" s="48" t="s">
        <v>252</v>
      </c>
      <c r="J42" s="48" t="s">
        <v>252</v>
      </c>
      <c r="K42" s="48" t="s">
        <v>252</v>
      </c>
      <c r="L42" s="48" t="s">
        <v>252</v>
      </c>
      <c r="M42" s="48" t="s">
        <v>252</v>
      </c>
      <c r="N42" s="48" t="s">
        <v>252</v>
      </c>
      <c r="O42" s="48" t="s">
        <v>252</v>
      </c>
      <c r="P42" s="48" t="s">
        <v>252</v>
      </c>
      <c r="Q42" s="48" t="s">
        <v>252</v>
      </c>
      <c r="R42" s="48" t="s">
        <v>252</v>
      </c>
      <c r="S42" s="48" t="s">
        <v>252</v>
      </c>
      <c r="T42" s="48" t="s">
        <v>252</v>
      </c>
      <c r="U42" s="48" t="s">
        <v>252</v>
      </c>
      <c r="V42" s="48" t="s">
        <v>252</v>
      </c>
      <c r="W42" s="48" t="s">
        <v>252</v>
      </c>
      <c r="X42" s="48" t="s">
        <v>252</v>
      </c>
      <c r="Y42" s="48" t="s">
        <v>252</v>
      </c>
      <c r="Z42" s="48" t="s">
        <v>252</v>
      </c>
      <c r="AA42" s="48" t="s">
        <v>252</v>
      </c>
      <c r="AB42" s="48" t="s">
        <v>252</v>
      </c>
      <c r="AC42" s="48" t="s">
        <v>252</v>
      </c>
      <c r="AD42" s="48">
        <v>2585701</v>
      </c>
      <c r="AE42" s="48">
        <v>2748884</v>
      </c>
      <c r="AF42" s="48">
        <v>3533858</v>
      </c>
      <c r="AG42" s="48">
        <v>3132842</v>
      </c>
      <c r="AH42" s="48">
        <v>3613076</v>
      </c>
      <c r="AI42" s="48">
        <v>3791585</v>
      </c>
      <c r="AJ42" s="48">
        <v>3746899</v>
      </c>
      <c r="AK42" s="48">
        <v>3456905</v>
      </c>
      <c r="AL42" s="48">
        <v>3059343</v>
      </c>
      <c r="AM42" s="24"/>
      <c r="AN42" s="154" t="s">
        <v>260</v>
      </c>
      <c r="AO42" s="167" t="s">
        <v>113</v>
      </c>
    </row>
    <row r="43" spans="1:41" ht="11.25">
      <c r="A43" s="5" t="s">
        <v>265</v>
      </c>
      <c r="B43" s="48" t="s">
        <v>252</v>
      </c>
      <c r="C43" s="48" t="s">
        <v>252</v>
      </c>
      <c r="D43" s="48" t="s">
        <v>252</v>
      </c>
      <c r="E43" s="48" t="s">
        <v>252</v>
      </c>
      <c r="F43" s="48" t="s">
        <v>252</v>
      </c>
      <c r="G43" s="48" t="s">
        <v>252</v>
      </c>
      <c r="H43" s="48" t="s">
        <v>252</v>
      </c>
      <c r="I43" s="48" t="s">
        <v>252</v>
      </c>
      <c r="J43" s="48" t="s">
        <v>252</v>
      </c>
      <c r="K43" s="48" t="s">
        <v>252</v>
      </c>
      <c r="L43" s="48" t="s">
        <v>252</v>
      </c>
      <c r="M43" s="48" t="s">
        <v>252</v>
      </c>
      <c r="N43" s="48" t="s">
        <v>252</v>
      </c>
      <c r="O43" s="48" t="s">
        <v>252</v>
      </c>
      <c r="P43" s="48" t="s">
        <v>252</v>
      </c>
      <c r="Q43" s="48" t="s">
        <v>252</v>
      </c>
      <c r="R43" s="48" t="s">
        <v>252</v>
      </c>
      <c r="S43" s="48" t="s">
        <v>252</v>
      </c>
      <c r="T43" s="48" t="s">
        <v>252</v>
      </c>
      <c r="U43" s="48" t="s">
        <v>252</v>
      </c>
      <c r="V43" s="48" t="s">
        <v>252</v>
      </c>
      <c r="W43" s="48" t="s">
        <v>252</v>
      </c>
      <c r="X43" s="48" t="s">
        <v>252</v>
      </c>
      <c r="Y43" s="48" t="s">
        <v>252</v>
      </c>
      <c r="Z43" s="48" t="s">
        <v>252</v>
      </c>
      <c r="AA43" s="48" t="s">
        <v>252</v>
      </c>
      <c r="AB43" s="48" t="s">
        <v>252</v>
      </c>
      <c r="AC43" s="48" t="s">
        <v>252</v>
      </c>
      <c r="AD43" s="48">
        <v>421373</v>
      </c>
      <c r="AE43" s="48">
        <v>415595</v>
      </c>
      <c r="AF43" s="48">
        <v>409131</v>
      </c>
      <c r="AG43" s="48">
        <v>492654</v>
      </c>
      <c r="AH43" s="48">
        <v>486148</v>
      </c>
      <c r="AI43" s="48">
        <v>603098</v>
      </c>
      <c r="AJ43" s="48">
        <v>481432</v>
      </c>
      <c r="AK43" s="48">
        <v>308701</v>
      </c>
      <c r="AL43" s="48">
        <v>247199</v>
      </c>
      <c r="AM43" s="24"/>
      <c r="AN43" s="154" t="s">
        <v>261</v>
      </c>
      <c r="AO43" s="167">
        <v>670000</v>
      </c>
    </row>
    <row r="44" spans="1:41" ht="11.25">
      <c r="A44" s="5" t="s">
        <v>266</v>
      </c>
      <c r="B44" s="48" t="s">
        <v>252</v>
      </c>
      <c r="C44" s="48" t="s">
        <v>252</v>
      </c>
      <c r="D44" s="48" t="s">
        <v>252</v>
      </c>
      <c r="E44" s="48" t="s">
        <v>252</v>
      </c>
      <c r="F44" s="48" t="s">
        <v>252</v>
      </c>
      <c r="G44" s="48" t="s">
        <v>252</v>
      </c>
      <c r="H44" s="48" t="s">
        <v>252</v>
      </c>
      <c r="I44" s="48" t="s">
        <v>252</v>
      </c>
      <c r="J44" s="48" t="s">
        <v>252</v>
      </c>
      <c r="K44" s="48" t="s">
        <v>252</v>
      </c>
      <c r="L44" s="48" t="s">
        <v>252</v>
      </c>
      <c r="M44" s="48" t="s">
        <v>252</v>
      </c>
      <c r="N44" s="48" t="s">
        <v>252</v>
      </c>
      <c r="O44" s="48" t="s">
        <v>252</v>
      </c>
      <c r="P44" s="48" t="s">
        <v>252</v>
      </c>
      <c r="Q44" s="48" t="s">
        <v>252</v>
      </c>
      <c r="R44" s="48" t="s">
        <v>252</v>
      </c>
      <c r="S44" s="48" t="s">
        <v>252</v>
      </c>
      <c r="T44" s="48" t="s">
        <v>252</v>
      </c>
      <c r="U44" s="48" t="s">
        <v>252</v>
      </c>
      <c r="V44" s="48" t="s">
        <v>252</v>
      </c>
      <c r="W44" s="48" t="s">
        <v>252</v>
      </c>
      <c r="X44" s="48" t="s">
        <v>252</v>
      </c>
      <c r="Y44" s="48" t="s">
        <v>252</v>
      </c>
      <c r="Z44" s="48" t="s">
        <v>252</v>
      </c>
      <c r="AA44" s="48" t="s">
        <v>252</v>
      </c>
      <c r="AB44" s="48" t="s">
        <v>252</v>
      </c>
      <c r="AC44" s="48" t="s">
        <v>252</v>
      </c>
      <c r="AD44" s="48">
        <v>38121</v>
      </c>
      <c r="AE44" s="48">
        <v>42321</v>
      </c>
      <c r="AF44" s="48">
        <v>45943</v>
      </c>
      <c r="AG44" s="48">
        <v>56103</v>
      </c>
      <c r="AH44" s="48">
        <v>54012</v>
      </c>
      <c r="AI44" s="48">
        <v>51969</v>
      </c>
      <c r="AJ44" s="48">
        <v>51961</v>
      </c>
      <c r="AK44" s="48">
        <v>47687</v>
      </c>
      <c r="AL44" s="48">
        <v>50378</v>
      </c>
      <c r="AN44" s="154" t="s">
        <v>262</v>
      </c>
      <c r="AO44" s="167">
        <v>910845</v>
      </c>
    </row>
    <row r="45" spans="1:41" ht="11.25">
      <c r="A45" s="5" t="s">
        <v>267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N45" s="154" t="s">
        <v>263</v>
      </c>
      <c r="AO45" s="167">
        <v>597009</v>
      </c>
    </row>
    <row r="46" spans="1:41" ht="11.25">
      <c r="A46" s="5" t="s">
        <v>268</v>
      </c>
      <c r="B46" s="48">
        <v>409021</v>
      </c>
      <c r="C46" s="48">
        <v>435709</v>
      </c>
      <c r="D46" s="48">
        <v>440638</v>
      </c>
      <c r="E46" s="48">
        <v>448886</v>
      </c>
      <c r="F46" s="48">
        <v>432669</v>
      </c>
      <c r="G46" s="48">
        <v>409944</v>
      </c>
      <c r="H46" s="48">
        <v>440186</v>
      </c>
      <c r="I46" s="48">
        <v>470072</v>
      </c>
      <c r="J46" s="48">
        <v>468602</v>
      </c>
      <c r="K46" s="48">
        <v>500633</v>
      </c>
      <c r="L46" s="48">
        <v>502833</v>
      </c>
      <c r="M46" s="48">
        <v>419071</v>
      </c>
      <c r="N46" s="48">
        <v>406677</v>
      </c>
      <c r="O46" s="48">
        <v>417799</v>
      </c>
      <c r="P46" s="48">
        <v>403299</v>
      </c>
      <c r="Q46" s="48">
        <v>424127</v>
      </c>
      <c r="R46" s="48">
        <v>416371</v>
      </c>
      <c r="S46" s="48">
        <v>438321</v>
      </c>
      <c r="T46" s="48">
        <v>355427</v>
      </c>
      <c r="U46" s="48">
        <v>320660</v>
      </c>
      <c r="V46" s="48">
        <v>337487</v>
      </c>
      <c r="W46" s="48">
        <v>353300</v>
      </c>
      <c r="X46" s="48">
        <v>317196</v>
      </c>
      <c r="Y46" s="48">
        <v>357595</v>
      </c>
      <c r="Z46" s="48">
        <v>298916</v>
      </c>
      <c r="AA46" s="48">
        <v>318994</v>
      </c>
      <c r="AB46" s="48">
        <v>316718</v>
      </c>
      <c r="AC46" s="48">
        <v>345369</v>
      </c>
      <c r="AD46" s="48">
        <v>384247</v>
      </c>
      <c r="AE46" s="48">
        <v>384039</v>
      </c>
      <c r="AF46" s="48">
        <v>346384</v>
      </c>
      <c r="AG46" s="48">
        <v>380825</v>
      </c>
      <c r="AH46" s="48">
        <v>437482</v>
      </c>
      <c r="AI46" s="48">
        <v>451975</v>
      </c>
      <c r="AJ46" s="48">
        <v>453872</v>
      </c>
      <c r="AK46" s="48">
        <v>516911</v>
      </c>
      <c r="AL46" s="48">
        <v>460570</v>
      </c>
      <c r="AN46" s="154" t="s">
        <v>264</v>
      </c>
      <c r="AO46" s="167">
        <v>3335509</v>
      </c>
    </row>
    <row r="47" spans="1:41" ht="11.25">
      <c r="A47" s="5" t="s">
        <v>269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N47" s="154" t="s">
        <v>265</v>
      </c>
      <c r="AO47" s="167">
        <v>552805</v>
      </c>
    </row>
    <row r="48" spans="1:41" ht="12.75">
      <c r="A48" s="5" t="s">
        <v>270</v>
      </c>
      <c r="B48" s="48">
        <v>213722</v>
      </c>
      <c r="C48" s="48">
        <v>226682</v>
      </c>
      <c r="D48" s="48">
        <v>215575</v>
      </c>
      <c r="E48" s="48">
        <v>244434</v>
      </c>
      <c r="F48" s="48">
        <v>248837</v>
      </c>
      <c r="G48" s="48">
        <v>264760</v>
      </c>
      <c r="H48" s="48">
        <v>280711</v>
      </c>
      <c r="I48" s="48">
        <v>262212</v>
      </c>
      <c r="J48" s="48">
        <v>234073</v>
      </c>
      <c r="K48" s="48">
        <v>186952</v>
      </c>
      <c r="L48" s="48">
        <v>141494</v>
      </c>
      <c r="M48" s="48">
        <v>125328</v>
      </c>
      <c r="N48" s="48">
        <v>130372</v>
      </c>
      <c r="O48" s="48">
        <v>133348</v>
      </c>
      <c r="P48" s="48">
        <v>102374</v>
      </c>
      <c r="Q48" s="48">
        <v>121872</v>
      </c>
      <c r="R48" s="48">
        <v>77248</v>
      </c>
      <c r="S48" s="48">
        <v>94667</v>
      </c>
      <c r="T48" s="48">
        <v>83263</v>
      </c>
      <c r="U48" s="48">
        <v>83872</v>
      </c>
      <c r="V48" s="48">
        <v>77415</v>
      </c>
      <c r="W48" s="48">
        <v>83231</v>
      </c>
      <c r="X48" s="48">
        <v>65851</v>
      </c>
      <c r="Y48" s="48">
        <v>44656</v>
      </c>
      <c r="Z48" s="48">
        <v>61759</v>
      </c>
      <c r="AA48" s="48">
        <v>64775</v>
      </c>
      <c r="AB48" s="48">
        <v>65925</v>
      </c>
      <c r="AC48" s="48">
        <v>78250</v>
      </c>
      <c r="AD48" s="48">
        <v>98246</v>
      </c>
      <c r="AE48" s="48">
        <v>110197</v>
      </c>
      <c r="AF48" s="48">
        <v>91894</v>
      </c>
      <c r="AG48" s="48">
        <v>95594</v>
      </c>
      <c r="AH48" s="48">
        <v>92266</v>
      </c>
      <c r="AI48" s="48">
        <v>98691</v>
      </c>
      <c r="AJ48" s="48">
        <v>100721</v>
      </c>
      <c r="AK48" s="48">
        <v>113023</v>
      </c>
      <c r="AL48" s="49">
        <v>101020</v>
      </c>
      <c r="AM48" s="147"/>
      <c r="AN48" s="154" t="s">
        <v>266</v>
      </c>
      <c r="AO48" s="167">
        <v>45111</v>
      </c>
    </row>
    <row r="49" spans="1:41" ht="11.25">
      <c r="A49" s="5" t="s">
        <v>271</v>
      </c>
      <c r="B49" s="48">
        <v>8391</v>
      </c>
      <c r="C49" s="48">
        <v>9131</v>
      </c>
      <c r="D49" s="48">
        <v>5482</v>
      </c>
      <c r="E49" s="48">
        <v>6278</v>
      </c>
      <c r="F49" s="48">
        <v>7417</v>
      </c>
      <c r="G49" s="48">
        <v>8122</v>
      </c>
      <c r="H49" s="48">
        <v>7130</v>
      </c>
      <c r="I49" s="48">
        <v>7011</v>
      </c>
      <c r="J49" s="48">
        <v>9579</v>
      </c>
      <c r="K49" s="48">
        <v>7913</v>
      </c>
      <c r="L49" s="48">
        <v>9581</v>
      </c>
      <c r="M49" s="48">
        <v>9013</v>
      </c>
      <c r="N49" s="48">
        <v>12243</v>
      </c>
      <c r="O49" s="48">
        <v>9781</v>
      </c>
      <c r="P49" s="48">
        <v>11397</v>
      </c>
      <c r="Q49" s="48">
        <v>9540</v>
      </c>
      <c r="R49" s="48">
        <v>18406</v>
      </c>
      <c r="S49" s="48">
        <v>8104</v>
      </c>
      <c r="T49" s="48">
        <v>8713</v>
      </c>
      <c r="U49" s="48">
        <v>9134</v>
      </c>
      <c r="V49" s="48">
        <v>12780</v>
      </c>
      <c r="W49" s="48">
        <v>9710</v>
      </c>
      <c r="X49" s="48">
        <v>9403</v>
      </c>
      <c r="Y49" s="48">
        <v>10840</v>
      </c>
      <c r="Z49" s="48">
        <v>12852</v>
      </c>
      <c r="AA49" s="48">
        <v>11960</v>
      </c>
      <c r="AB49" s="48">
        <v>18582</v>
      </c>
      <c r="AC49" s="48">
        <v>19575</v>
      </c>
      <c r="AD49" s="48">
        <v>20280</v>
      </c>
      <c r="AE49" s="48">
        <v>22642</v>
      </c>
      <c r="AF49" s="48">
        <v>20581</v>
      </c>
      <c r="AG49" s="48">
        <v>18127</v>
      </c>
      <c r="AH49" s="48">
        <v>20219</v>
      </c>
      <c r="AI49" s="48">
        <v>17384</v>
      </c>
      <c r="AJ49" s="48">
        <v>19498</v>
      </c>
      <c r="AK49" s="48">
        <v>25607</v>
      </c>
      <c r="AL49" s="48">
        <v>24144</v>
      </c>
      <c r="AN49" s="154" t="s">
        <v>267</v>
      </c>
      <c r="AO49" s="167"/>
    </row>
    <row r="50" spans="1:41" ht="11.25">
      <c r="A50" s="5" t="s">
        <v>272</v>
      </c>
      <c r="B50" s="48">
        <v>2847151</v>
      </c>
      <c r="C50" s="48">
        <v>2775894</v>
      </c>
      <c r="D50" s="48">
        <v>2891821</v>
      </c>
      <c r="E50" s="48">
        <v>3366122</v>
      </c>
      <c r="F50" s="48">
        <v>3364112</v>
      </c>
      <c r="G50" s="48">
        <v>3707560</v>
      </c>
      <c r="H50" s="48">
        <v>3754868</v>
      </c>
      <c r="I50" s="48">
        <v>3404392</v>
      </c>
      <c r="J50" s="48">
        <v>3226777</v>
      </c>
      <c r="K50" s="48">
        <v>3545956</v>
      </c>
      <c r="L50" s="48">
        <v>4163008</v>
      </c>
      <c r="M50" s="48">
        <v>4339456</v>
      </c>
      <c r="N50" s="48">
        <v>3941291</v>
      </c>
      <c r="O50" s="48">
        <v>3667650</v>
      </c>
      <c r="P50" s="48">
        <v>3261729</v>
      </c>
      <c r="Q50" s="48">
        <v>3281796</v>
      </c>
      <c r="R50" s="48">
        <v>2982615</v>
      </c>
      <c r="S50" s="48">
        <v>2921604</v>
      </c>
      <c r="T50" s="48">
        <v>2701663</v>
      </c>
      <c r="U50" s="48">
        <v>2684724</v>
      </c>
      <c r="V50" s="48">
        <v>2652290</v>
      </c>
      <c r="W50" s="48">
        <v>2862885</v>
      </c>
      <c r="X50" s="48">
        <v>2593260</v>
      </c>
      <c r="Y50" s="48">
        <v>4226879</v>
      </c>
      <c r="Z50" s="48">
        <v>3924786</v>
      </c>
      <c r="AA50" s="48">
        <v>4329611</v>
      </c>
      <c r="AB50" s="48">
        <v>4480081</v>
      </c>
      <c r="AC50" s="48">
        <v>4741758</v>
      </c>
      <c r="AD50" s="48">
        <v>5326317</v>
      </c>
      <c r="AE50" s="48">
        <v>5613851</v>
      </c>
      <c r="AF50" s="48">
        <v>5659606</v>
      </c>
      <c r="AG50" s="48">
        <v>6087556</v>
      </c>
      <c r="AH50" s="48">
        <v>6743195</v>
      </c>
      <c r="AI50" s="48">
        <v>7278745</v>
      </c>
      <c r="AJ50" s="48">
        <v>7567008</v>
      </c>
      <c r="AK50" s="48">
        <v>7702135</v>
      </c>
      <c r="AL50" s="48">
        <v>7432801</v>
      </c>
      <c r="AN50" s="154" t="s">
        <v>268</v>
      </c>
      <c r="AO50" s="167">
        <v>422865</v>
      </c>
    </row>
    <row r="51" spans="1:41" ht="11.25">
      <c r="A51" s="5" t="s">
        <v>273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N51" s="154" t="s">
        <v>269</v>
      </c>
      <c r="AO51" s="167"/>
    </row>
    <row r="52" spans="1:41" ht="11.25">
      <c r="A52" s="5" t="s">
        <v>274</v>
      </c>
      <c r="B52" s="48">
        <v>29951</v>
      </c>
      <c r="C52" s="48">
        <v>30602</v>
      </c>
      <c r="D52" s="48">
        <v>28847</v>
      </c>
      <c r="E52" s="48">
        <v>27043</v>
      </c>
      <c r="F52" s="48">
        <v>26359</v>
      </c>
      <c r="G52" s="48">
        <v>33908</v>
      </c>
      <c r="H52" s="48">
        <v>35173</v>
      </c>
      <c r="I52" s="48">
        <v>36131</v>
      </c>
      <c r="J52" s="48">
        <v>31112</v>
      </c>
      <c r="K52" s="48">
        <v>34936</v>
      </c>
      <c r="L52" s="48">
        <v>34611</v>
      </c>
      <c r="M52" s="48">
        <v>38906</v>
      </c>
      <c r="N52" s="48">
        <v>39351</v>
      </c>
      <c r="O52" s="48">
        <v>33945</v>
      </c>
      <c r="P52" s="48">
        <v>35938</v>
      </c>
      <c r="Q52" s="48">
        <v>33290</v>
      </c>
      <c r="R52" s="48">
        <v>35517</v>
      </c>
      <c r="S52" s="48">
        <v>31438</v>
      </c>
      <c r="T52" s="48">
        <v>30155</v>
      </c>
      <c r="U52" s="48">
        <v>24393</v>
      </c>
      <c r="V52" s="48">
        <v>23079</v>
      </c>
      <c r="W52" s="48">
        <v>32854</v>
      </c>
      <c r="X52" s="48">
        <v>27297</v>
      </c>
      <c r="Y52" s="48">
        <v>26838</v>
      </c>
      <c r="Z52" s="48">
        <v>42408</v>
      </c>
      <c r="AA52" s="48">
        <v>45093</v>
      </c>
      <c r="AB52" s="48">
        <v>31324</v>
      </c>
      <c r="AC52" s="48">
        <v>34437</v>
      </c>
      <c r="AD52" s="48">
        <v>37744</v>
      </c>
      <c r="AE52" s="48">
        <v>34257</v>
      </c>
      <c r="AF52" s="48">
        <v>35348</v>
      </c>
      <c r="AG52" s="48">
        <v>40075</v>
      </c>
      <c r="AH52" s="48">
        <v>39280</v>
      </c>
      <c r="AI52" s="48">
        <v>51130</v>
      </c>
      <c r="AJ52" s="48">
        <v>46189</v>
      </c>
      <c r="AK52" s="48">
        <v>88774</v>
      </c>
      <c r="AL52" s="48">
        <v>67325</v>
      </c>
      <c r="AN52" s="154" t="s">
        <v>270</v>
      </c>
      <c r="AO52" s="169">
        <v>106411</v>
      </c>
    </row>
    <row r="53" spans="1:41" ht="11.25">
      <c r="A53" s="5" t="s">
        <v>275</v>
      </c>
      <c r="B53" s="48">
        <v>145676</v>
      </c>
      <c r="C53" s="48">
        <v>175262</v>
      </c>
      <c r="D53" s="48">
        <v>153126</v>
      </c>
      <c r="E53" s="48">
        <v>157507</v>
      </c>
      <c r="F53" s="48">
        <v>155409</v>
      </c>
      <c r="G53" s="48">
        <v>151705</v>
      </c>
      <c r="H53" s="48">
        <v>138499</v>
      </c>
      <c r="I53" s="48">
        <v>119123</v>
      </c>
      <c r="J53" s="48">
        <v>103029</v>
      </c>
      <c r="K53" s="48">
        <v>106969</v>
      </c>
      <c r="L53" s="48">
        <v>104427</v>
      </c>
      <c r="M53" s="48">
        <v>108135</v>
      </c>
      <c r="N53" s="48">
        <v>107883</v>
      </c>
      <c r="O53" s="48">
        <v>97812</v>
      </c>
      <c r="P53" s="48">
        <v>94260</v>
      </c>
      <c r="Q53" s="48">
        <v>82843</v>
      </c>
      <c r="R53" s="48">
        <v>74035</v>
      </c>
      <c r="S53" s="48">
        <v>73170</v>
      </c>
      <c r="T53" s="48">
        <v>88190</v>
      </c>
      <c r="U53" s="48">
        <v>68104</v>
      </c>
      <c r="V53" s="48">
        <v>68926</v>
      </c>
      <c r="W53" s="48">
        <v>68057</v>
      </c>
      <c r="X53" s="48">
        <v>60967</v>
      </c>
      <c r="Y53" s="48">
        <v>76633</v>
      </c>
      <c r="Z53" s="48">
        <v>65946</v>
      </c>
      <c r="AA53" s="48">
        <v>73131</v>
      </c>
      <c r="AB53" s="48">
        <v>72992</v>
      </c>
      <c r="AC53" s="48">
        <v>57447</v>
      </c>
      <c r="AD53" s="48">
        <v>60682</v>
      </c>
      <c r="AE53" s="48">
        <v>70416</v>
      </c>
      <c r="AF53" s="48">
        <v>64991</v>
      </c>
      <c r="AG53" s="48">
        <v>67490</v>
      </c>
      <c r="AH53" s="48">
        <v>71124</v>
      </c>
      <c r="AI53" s="48">
        <v>71383</v>
      </c>
      <c r="AJ53" s="48">
        <v>71022</v>
      </c>
      <c r="AK53" s="48">
        <v>101434</v>
      </c>
      <c r="AL53" s="48">
        <v>84117</v>
      </c>
      <c r="AN53" s="154" t="s">
        <v>271</v>
      </c>
      <c r="AO53" s="167">
        <v>22609</v>
      </c>
    </row>
    <row r="54" spans="1:41" ht="11.25">
      <c r="A54" s="5" t="s">
        <v>276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N54" s="154" t="s">
        <v>272</v>
      </c>
      <c r="AO54" s="167">
        <v>6701193</v>
      </c>
    </row>
    <row r="55" spans="1:41" ht="11.25">
      <c r="A55" s="26" t="s">
        <v>277</v>
      </c>
      <c r="B55" s="58">
        <v>71828</v>
      </c>
      <c r="C55" s="58">
        <v>56298</v>
      </c>
      <c r="D55" s="58">
        <v>80116</v>
      </c>
      <c r="E55" s="58">
        <v>88076</v>
      </c>
      <c r="F55" s="58">
        <v>73933</v>
      </c>
      <c r="G55" s="58">
        <v>71592</v>
      </c>
      <c r="H55" s="58">
        <v>74782</v>
      </c>
      <c r="I55" s="58">
        <v>78278</v>
      </c>
      <c r="J55" s="58">
        <v>73835</v>
      </c>
      <c r="K55" s="58">
        <v>80557</v>
      </c>
      <c r="L55" s="58">
        <v>71879</v>
      </c>
      <c r="M55" s="58">
        <v>63773</v>
      </c>
      <c r="N55" s="58">
        <v>62896</v>
      </c>
      <c r="O55" s="58">
        <v>31513</v>
      </c>
      <c r="P55" s="58">
        <v>66132</v>
      </c>
      <c r="Q55" s="58">
        <v>65427</v>
      </c>
      <c r="R55" s="58">
        <v>62718</v>
      </c>
      <c r="S55" s="58">
        <v>63541</v>
      </c>
      <c r="T55" s="58">
        <v>59044</v>
      </c>
      <c r="U55" s="58">
        <v>55641</v>
      </c>
      <c r="V55" s="58">
        <v>52471</v>
      </c>
      <c r="W55" s="58">
        <v>54551</v>
      </c>
      <c r="X55" s="58">
        <v>53092</v>
      </c>
      <c r="Y55" s="58">
        <v>51739</v>
      </c>
      <c r="Z55" s="58">
        <v>57435</v>
      </c>
      <c r="AA55" s="58">
        <v>59230</v>
      </c>
      <c r="AB55" s="58">
        <v>54622</v>
      </c>
      <c r="AC55" s="58">
        <v>55497</v>
      </c>
      <c r="AD55" s="58">
        <v>54545</v>
      </c>
      <c r="AE55" s="58">
        <v>83477</v>
      </c>
      <c r="AF55" s="58">
        <v>73218</v>
      </c>
      <c r="AG55" s="58">
        <v>59051</v>
      </c>
      <c r="AH55" s="58">
        <v>60900</v>
      </c>
      <c r="AI55" s="58">
        <v>58258</v>
      </c>
      <c r="AJ55" s="58">
        <v>57001</v>
      </c>
      <c r="AK55" s="58">
        <v>56086</v>
      </c>
      <c r="AL55" s="58">
        <v>56596</v>
      </c>
      <c r="AN55" s="154" t="s">
        <v>273</v>
      </c>
      <c r="AO55" s="167"/>
    </row>
    <row r="56" spans="1:41" ht="11.25">
      <c r="A56" s="23" t="s">
        <v>278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N56" s="154" t="s">
        <v>274</v>
      </c>
      <c r="AO56" s="167">
        <v>64873</v>
      </c>
    </row>
    <row r="57" spans="1:41" ht="11.25">
      <c r="A57" s="5" t="s">
        <v>279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N57" s="154" t="s">
        <v>275</v>
      </c>
      <c r="AO57" s="167">
        <v>67370</v>
      </c>
    </row>
    <row r="58" spans="1:41" ht="11.25">
      <c r="A58" s="26" t="s">
        <v>280</v>
      </c>
      <c r="B58" s="58">
        <v>20656</v>
      </c>
      <c r="C58" s="58">
        <v>20316</v>
      </c>
      <c r="D58" s="58">
        <v>29186</v>
      </c>
      <c r="E58" s="58">
        <v>27451</v>
      </c>
      <c r="F58" s="58">
        <v>33820</v>
      </c>
      <c r="G58" s="58">
        <v>28605</v>
      </c>
      <c r="H58" s="58">
        <v>32706</v>
      </c>
      <c r="I58" s="58">
        <v>30638</v>
      </c>
      <c r="J58" s="58">
        <v>29867</v>
      </c>
      <c r="K58" s="58">
        <v>32175</v>
      </c>
      <c r="L58" s="58">
        <v>26998</v>
      </c>
      <c r="M58" s="58">
        <v>25107</v>
      </c>
      <c r="N58" s="58">
        <v>27981</v>
      </c>
      <c r="O58" s="58">
        <v>28717</v>
      </c>
      <c r="P58" s="58">
        <v>25601</v>
      </c>
      <c r="Q58" s="58">
        <v>26141</v>
      </c>
      <c r="R58" s="58">
        <v>21486</v>
      </c>
      <c r="S58" s="58">
        <v>23221</v>
      </c>
      <c r="T58" s="58">
        <v>21867</v>
      </c>
      <c r="U58" s="58">
        <v>21542</v>
      </c>
      <c r="V58" s="58">
        <v>25221</v>
      </c>
      <c r="W58" s="58">
        <v>30230</v>
      </c>
      <c r="X58" s="58">
        <v>22008</v>
      </c>
      <c r="Y58" s="58">
        <v>25127</v>
      </c>
      <c r="Z58" s="58">
        <v>23054</v>
      </c>
      <c r="AA58" s="58">
        <v>23789</v>
      </c>
      <c r="AB58" s="58">
        <v>20059</v>
      </c>
      <c r="AC58" s="58">
        <v>21049</v>
      </c>
      <c r="AD58" s="58">
        <v>19028</v>
      </c>
      <c r="AE58" s="58">
        <v>27016</v>
      </c>
      <c r="AF58" s="58">
        <v>18585</v>
      </c>
      <c r="AG58" s="58">
        <v>19268</v>
      </c>
      <c r="AH58" s="58">
        <v>10199</v>
      </c>
      <c r="AI58" s="58">
        <v>18661</v>
      </c>
      <c r="AJ58" s="58">
        <v>30799</v>
      </c>
      <c r="AK58" s="58">
        <v>33606</v>
      </c>
      <c r="AL58" s="58">
        <v>30212</v>
      </c>
      <c r="AN58" s="154" t="s">
        <v>276</v>
      </c>
      <c r="AO58" s="167"/>
    </row>
    <row r="59" spans="1:41" ht="11.25">
      <c r="A59" s="23" t="s">
        <v>281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N59" s="162" t="s">
        <v>277</v>
      </c>
      <c r="AO59" s="163">
        <v>59988</v>
      </c>
    </row>
    <row r="60" spans="1:41" ht="11.25">
      <c r="A60" s="5" t="s">
        <v>282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N60" s="187" t="s">
        <v>356</v>
      </c>
      <c r="AO60" s="164"/>
    </row>
    <row r="61" spans="1:41" ht="11.25">
      <c r="A61" s="26" t="s">
        <v>283</v>
      </c>
      <c r="B61" s="58">
        <v>6496</v>
      </c>
      <c r="C61" s="58">
        <v>7735</v>
      </c>
      <c r="D61" s="58">
        <v>11165</v>
      </c>
      <c r="E61" s="58">
        <v>11437</v>
      </c>
      <c r="F61" s="58">
        <v>8346</v>
      </c>
      <c r="G61" s="58">
        <v>8245</v>
      </c>
      <c r="H61" s="58">
        <v>10374</v>
      </c>
      <c r="I61" s="58">
        <v>6853</v>
      </c>
      <c r="J61" s="58">
        <v>7456</v>
      </c>
      <c r="K61" s="58">
        <v>7378</v>
      </c>
      <c r="L61" s="58">
        <v>9262</v>
      </c>
      <c r="M61" s="58">
        <v>7132</v>
      </c>
      <c r="N61" s="58">
        <v>11390</v>
      </c>
      <c r="O61" s="58">
        <v>9327</v>
      </c>
      <c r="P61" s="58">
        <v>6018</v>
      </c>
      <c r="Q61" s="58">
        <v>5311</v>
      </c>
      <c r="R61" s="58">
        <v>4766</v>
      </c>
      <c r="S61" s="58">
        <v>3772</v>
      </c>
      <c r="T61" s="58">
        <v>3673</v>
      </c>
      <c r="U61" s="58">
        <v>5747</v>
      </c>
      <c r="V61" s="58">
        <v>3303</v>
      </c>
      <c r="W61" s="58">
        <v>3146</v>
      </c>
      <c r="X61" s="58">
        <v>2385</v>
      </c>
      <c r="Y61" s="58">
        <v>4573</v>
      </c>
      <c r="Z61" s="58">
        <v>3696</v>
      </c>
      <c r="AA61" s="58">
        <v>3468</v>
      </c>
      <c r="AB61" s="58">
        <v>2848</v>
      </c>
      <c r="AC61" s="58">
        <v>3862</v>
      </c>
      <c r="AD61" s="58">
        <v>3565</v>
      </c>
      <c r="AE61" s="58">
        <v>5725</v>
      </c>
      <c r="AF61" s="58">
        <v>5781</v>
      </c>
      <c r="AG61" s="58">
        <v>6176</v>
      </c>
      <c r="AH61" s="58">
        <v>4063</v>
      </c>
      <c r="AI61" s="58">
        <v>6100</v>
      </c>
      <c r="AJ61" s="58">
        <v>4373</v>
      </c>
      <c r="AK61" s="58">
        <v>6249</v>
      </c>
      <c r="AL61" s="59">
        <v>5042</v>
      </c>
      <c r="AN61" s="188" t="s">
        <v>359</v>
      </c>
      <c r="AO61" s="161"/>
    </row>
    <row r="62" spans="1:41" ht="11.25">
      <c r="A62" s="23" t="s">
        <v>284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N62" s="154" t="s">
        <v>230</v>
      </c>
      <c r="AO62" s="154"/>
    </row>
    <row r="63" spans="1:41" ht="11.25">
      <c r="A63" s="5" t="s">
        <v>285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N63" s="154" t="s">
        <v>231</v>
      </c>
      <c r="AO63" s="167">
        <v>72969</v>
      </c>
    </row>
    <row r="64" spans="1:41" ht="11.25">
      <c r="A64" s="5" t="s">
        <v>286</v>
      </c>
      <c r="B64" s="48">
        <v>2599</v>
      </c>
      <c r="C64" s="48">
        <v>2938</v>
      </c>
      <c r="D64" s="48">
        <v>3143</v>
      </c>
      <c r="E64" s="48">
        <v>3720</v>
      </c>
      <c r="F64" s="48">
        <v>4244</v>
      </c>
      <c r="G64" s="48">
        <v>5022</v>
      </c>
      <c r="H64" s="48">
        <v>3866</v>
      </c>
      <c r="I64" s="48">
        <v>3702</v>
      </c>
      <c r="J64" s="48">
        <v>3486</v>
      </c>
      <c r="K64" s="48">
        <v>2389</v>
      </c>
      <c r="L64" s="48">
        <v>7214</v>
      </c>
      <c r="M64" s="48">
        <v>11310</v>
      </c>
      <c r="N64" s="48">
        <v>9340</v>
      </c>
      <c r="O64" s="48">
        <v>10937</v>
      </c>
      <c r="P64" s="48">
        <v>8663</v>
      </c>
      <c r="Q64" s="48">
        <v>8648</v>
      </c>
      <c r="R64" s="48">
        <v>8370</v>
      </c>
      <c r="S64" s="48">
        <v>9726</v>
      </c>
      <c r="T64" s="48">
        <v>8546</v>
      </c>
      <c r="U64" s="48">
        <v>9050</v>
      </c>
      <c r="V64" s="48">
        <v>6647</v>
      </c>
      <c r="W64" s="48">
        <v>10243</v>
      </c>
      <c r="X64" s="48">
        <v>6644</v>
      </c>
      <c r="Y64" s="48">
        <v>5000</v>
      </c>
      <c r="Z64" s="48">
        <v>4668</v>
      </c>
      <c r="AA64" s="48">
        <v>3826</v>
      </c>
      <c r="AB64" s="48">
        <v>1653</v>
      </c>
      <c r="AC64" s="48" t="s">
        <v>113</v>
      </c>
      <c r="AD64" s="48" t="s">
        <v>113</v>
      </c>
      <c r="AE64" s="48" t="s">
        <v>113</v>
      </c>
      <c r="AF64" s="48" t="s">
        <v>113</v>
      </c>
      <c r="AG64" s="48" t="s">
        <v>113</v>
      </c>
      <c r="AH64" s="48">
        <v>183</v>
      </c>
      <c r="AI64" s="48">
        <v>1134</v>
      </c>
      <c r="AJ64" s="48">
        <v>799</v>
      </c>
      <c r="AK64" s="48">
        <v>1499</v>
      </c>
      <c r="AL64" s="49">
        <v>1575</v>
      </c>
      <c r="AN64" s="154" t="s">
        <v>232</v>
      </c>
      <c r="AO64" s="167"/>
    </row>
    <row r="65" spans="1:41" ht="11.25">
      <c r="A65" s="5" t="s">
        <v>287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N65" s="154" t="s">
        <v>233</v>
      </c>
      <c r="AO65" s="167">
        <v>93747</v>
      </c>
    </row>
    <row r="66" spans="1:41" ht="11.25">
      <c r="A66" s="26" t="s">
        <v>288</v>
      </c>
      <c r="B66" s="58">
        <v>216502</v>
      </c>
      <c r="C66" s="58">
        <v>262347</v>
      </c>
      <c r="D66" s="58">
        <v>252119</v>
      </c>
      <c r="E66" s="58">
        <v>256312</v>
      </c>
      <c r="F66" s="58">
        <v>232702</v>
      </c>
      <c r="G66" s="58">
        <v>229099</v>
      </c>
      <c r="H66" s="58">
        <v>173787</v>
      </c>
      <c r="I66" s="58">
        <v>187815</v>
      </c>
      <c r="J66" s="58">
        <v>214498</v>
      </c>
      <c r="K66" s="58">
        <v>227349</v>
      </c>
      <c r="L66" s="58">
        <v>256671</v>
      </c>
      <c r="M66" s="58">
        <v>215298</v>
      </c>
      <c r="N66" s="58">
        <v>208236</v>
      </c>
      <c r="O66" s="58">
        <v>185140</v>
      </c>
      <c r="P66" s="58">
        <v>234737</v>
      </c>
      <c r="Q66" s="58">
        <v>218854</v>
      </c>
      <c r="R66" s="58">
        <v>175814</v>
      </c>
      <c r="S66" s="58">
        <v>174113</v>
      </c>
      <c r="T66" s="58">
        <v>148053</v>
      </c>
      <c r="U66" s="58">
        <v>90392</v>
      </c>
      <c r="V66" s="58">
        <v>103865</v>
      </c>
      <c r="W66" s="58">
        <v>125195</v>
      </c>
      <c r="X66" s="58">
        <v>111016</v>
      </c>
      <c r="Y66" s="58">
        <v>87258</v>
      </c>
      <c r="Z66" s="58">
        <v>113140</v>
      </c>
      <c r="AA66" s="58">
        <v>97484</v>
      </c>
      <c r="AB66" s="58">
        <v>96972</v>
      </c>
      <c r="AC66" s="58">
        <v>71048</v>
      </c>
      <c r="AD66" s="58">
        <v>81868</v>
      </c>
      <c r="AE66" s="58">
        <v>86911</v>
      </c>
      <c r="AF66" s="58">
        <v>101555</v>
      </c>
      <c r="AG66" s="58">
        <v>88010</v>
      </c>
      <c r="AH66" s="58">
        <v>86735</v>
      </c>
      <c r="AI66" s="58">
        <v>82279</v>
      </c>
      <c r="AJ66" s="58">
        <v>79859</v>
      </c>
      <c r="AK66" s="58">
        <v>82272</v>
      </c>
      <c r="AL66" s="58">
        <v>75914</v>
      </c>
      <c r="AN66" s="190" t="s">
        <v>279</v>
      </c>
      <c r="AO66" s="191"/>
    </row>
    <row r="67" spans="1:41" ht="11.25">
      <c r="A67" s="23" t="s">
        <v>289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N67" s="190" t="s">
        <v>280</v>
      </c>
      <c r="AO67" s="192">
        <v>29640</v>
      </c>
    </row>
    <row r="68" spans="1:41" ht="11.25">
      <c r="A68" s="5" t="s">
        <v>290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N68" s="190" t="s">
        <v>290</v>
      </c>
      <c r="AO68" s="191"/>
    </row>
    <row r="69" spans="1:41" ht="11.25">
      <c r="A69" s="5" t="s">
        <v>291</v>
      </c>
      <c r="B69" s="48">
        <v>36123</v>
      </c>
      <c r="C69" s="48">
        <v>35235</v>
      </c>
      <c r="D69" s="48">
        <v>37645</v>
      </c>
      <c r="E69" s="48">
        <v>38970</v>
      </c>
      <c r="F69" s="48">
        <v>36804</v>
      </c>
      <c r="G69" s="48">
        <v>38446</v>
      </c>
      <c r="H69" s="48">
        <v>35848</v>
      </c>
      <c r="I69" s="48">
        <v>34830</v>
      </c>
      <c r="J69" s="48">
        <v>32826</v>
      </c>
      <c r="K69" s="48">
        <v>33337</v>
      </c>
      <c r="L69" s="48">
        <v>34446</v>
      </c>
      <c r="M69" s="48">
        <v>35699</v>
      </c>
      <c r="N69" s="48">
        <v>35487</v>
      </c>
      <c r="O69" s="48">
        <v>32682</v>
      </c>
      <c r="P69" s="48">
        <v>28634</v>
      </c>
      <c r="Q69" s="48">
        <v>27096</v>
      </c>
      <c r="R69" s="48">
        <v>26978</v>
      </c>
      <c r="S69" s="48">
        <v>23648</v>
      </c>
      <c r="T69" s="48">
        <v>25177</v>
      </c>
      <c r="U69" s="48">
        <v>23608</v>
      </c>
      <c r="V69" s="48">
        <v>27511</v>
      </c>
      <c r="W69" s="48">
        <v>26763</v>
      </c>
      <c r="X69" s="48">
        <v>26506</v>
      </c>
      <c r="Y69" s="48">
        <v>38446</v>
      </c>
      <c r="Z69" s="48">
        <v>44530</v>
      </c>
      <c r="AA69" s="48">
        <v>37090</v>
      </c>
      <c r="AB69" s="48">
        <v>41801</v>
      </c>
      <c r="AC69" s="48">
        <v>23091</v>
      </c>
      <c r="AD69" s="48">
        <v>28670</v>
      </c>
      <c r="AE69" s="48">
        <v>23688</v>
      </c>
      <c r="AF69" s="48">
        <v>24671</v>
      </c>
      <c r="AG69" s="48">
        <v>23384</v>
      </c>
      <c r="AH69" s="48">
        <v>22941</v>
      </c>
      <c r="AI69" s="48">
        <v>22466</v>
      </c>
      <c r="AJ69" s="48">
        <v>21875</v>
      </c>
      <c r="AK69" s="48">
        <v>19534</v>
      </c>
      <c r="AL69" s="48">
        <v>21572</v>
      </c>
      <c r="AN69" s="172" t="s">
        <v>291</v>
      </c>
      <c r="AO69" s="173">
        <v>20004</v>
      </c>
    </row>
    <row r="70" spans="1:41" ht="11.25">
      <c r="A70" s="26" t="s">
        <v>292</v>
      </c>
      <c r="B70" s="58">
        <v>29398</v>
      </c>
      <c r="C70" s="58">
        <v>27895</v>
      </c>
      <c r="D70" s="58">
        <v>29190</v>
      </c>
      <c r="E70" s="58">
        <v>32127</v>
      </c>
      <c r="F70" s="58">
        <v>31978</v>
      </c>
      <c r="G70" s="58">
        <v>33848</v>
      </c>
      <c r="H70" s="58">
        <v>27375</v>
      </c>
      <c r="I70" s="58">
        <v>24480</v>
      </c>
      <c r="J70" s="58">
        <v>25220</v>
      </c>
      <c r="K70" s="58">
        <v>24412</v>
      </c>
      <c r="L70" s="58">
        <v>22561</v>
      </c>
      <c r="M70" s="58">
        <v>23668</v>
      </c>
      <c r="N70" s="58">
        <v>27405</v>
      </c>
      <c r="O70" s="58">
        <v>19396</v>
      </c>
      <c r="P70" s="58">
        <v>18599</v>
      </c>
      <c r="Q70" s="58">
        <v>17031</v>
      </c>
      <c r="R70" s="58">
        <v>14373</v>
      </c>
      <c r="S70" s="58">
        <v>12447</v>
      </c>
      <c r="T70" s="58">
        <v>13602</v>
      </c>
      <c r="U70" s="58">
        <v>13935</v>
      </c>
      <c r="V70" s="58">
        <v>13158</v>
      </c>
      <c r="W70" s="58">
        <v>12933</v>
      </c>
      <c r="X70" s="58">
        <v>13102</v>
      </c>
      <c r="Y70" s="58" t="s">
        <v>113</v>
      </c>
      <c r="Z70" s="58" t="s">
        <v>113</v>
      </c>
      <c r="AA70" s="58" t="s">
        <v>113</v>
      </c>
      <c r="AB70" s="58" t="s">
        <v>113</v>
      </c>
      <c r="AC70" s="58" t="s">
        <v>113</v>
      </c>
      <c r="AD70" s="58" t="s">
        <v>113</v>
      </c>
      <c r="AE70" s="58" t="s">
        <v>113</v>
      </c>
      <c r="AF70" s="58" t="s">
        <v>113</v>
      </c>
      <c r="AG70" s="58" t="s">
        <v>113</v>
      </c>
      <c r="AH70" s="58" t="s">
        <v>113</v>
      </c>
      <c r="AI70" s="58" t="s">
        <v>113</v>
      </c>
      <c r="AJ70" s="58" t="s">
        <v>113</v>
      </c>
      <c r="AK70" s="58" t="s">
        <v>113</v>
      </c>
      <c r="AL70" s="58" t="s">
        <v>113</v>
      </c>
      <c r="AN70" s="171" t="s">
        <v>292</v>
      </c>
      <c r="AO70" s="171"/>
    </row>
    <row r="71" spans="1:41" ht="11.25">
      <c r="A71" s="23" t="s">
        <v>293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N71" s="187" t="s">
        <v>360</v>
      </c>
      <c r="AO71" s="164"/>
    </row>
    <row r="72" spans="1:41" ht="11.25">
      <c r="A72" s="5" t="s">
        <v>294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N72" s="188" t="s">
        <v>37</v>
      </c>
      <c r="AO72" s="161"/>
    </row>
    <row r="73" spans="1:41" ht="11.25">
      <c r="A73" s="5" t="s">
        <v>295</v>
      </c>
      <c r="B73" s="48">
        <v>67276</v>
      </c>
      <c r="C73" s="48">
        <v>69557</v>
      </c>
      <c r="D73" s="48">
        <v>75823</v>
      </c>
      <c r="E73" s="48">
        <v>75113</v>
      </c>
      <c r="F73" s="48">
        <v>77016</v>
      </c>
      <c r="G73" s="48">
        <v>86931</v>
      </c>
      <c r="H73" s="48">
        <v>107487</v>
      </c>
      <c r="I73" s="48">
        <v>105112</v>
      </c>
      <c r="J73" s="48">
        <v>113410</v>
      </c>
      <c r="K73" s="48">
        <v>123599</v>
      </c>
      <c r="L73" s="48">
        <v>129480</v>
      </c>
      <c r="M73" s="48">
        <v>132161</v>
      </c>
      <c r="N73" s="48">
        <v>127470</v>
      </c>
      <c r="O73" s="48">
        <v>138598</v>
      </c>
      <c r="P73" s="48">
        <v>139964</v>
      </c>
      <c r="Q73" s="48">
        <v>147008</v>
      </c>
      <c r="R73" s="48">
        <v>143084</v>
      </c>
      <c r="S73" s="48">
        <v>134796</v>
      </c>
      <c r="T73" s="48">
        <v>144572</v>
      </c>
      <c r="U73" s="48">
        <v>158016</v>
      </c>
      <c r="V73" s="48">
        <v>169495</v>
      </c>
      <c r="W73" s="48">
        <v>211450</v>
      </c>
      <c r="X73" s="48">
        <v>180431</v>
      </c>
      <c r="Y73" s="48">
        <v>200640</v>
      </c>
      <c r="Z73" s="48">
        <v>178480</v>
      </c>
      <c r="AA73" s="48">
        <v>166000</v>
      </c>
      <c r="AB73" s="48">
        <v>141322</v>
      </c>
      <c r="AC73" s="48">
        <v>131973</v>
      </c>
      <c r="AD73" s="48">
        <v>168261</v>
      </c>
      <c r="AE73" s="48">
        <v>155791</v>
      </c>
      <c r="AF73" s="48">
        <v>142703</v>
      </c>
      <c r="AG73" s="48">
        <v>150976</v>
      </c>
      <c r="AH73" s="48">
        <v>154907</v>
      </c>
      <c r="AI73" s="48">
        <v>163832</v>
      </c>
      <c r="AJ73" s="48">
        <v>165940</v>
      </c>
      <c r="AK73" s="48">
        <v>158954</v>
      </c>
      <c r="AL73" s="48">
        <v>131753</v>
      </c>
      <c r="AN73" s="154" t="s">
        <v>282</v>
      </c>
      <c r="AO73" s="154"/>
    </row>
    <row r="74" spans="1:41" ht="11.25">
      <c r="A74" s="5" t="s">
        <v>296</v>
      </c>
      <c r="B74" s="48" t="s">
        <v>113</v>
      </c>
      <c r="C74" s="48" t="s">
        <v>113</v>
      </c>
      <c r="D74" s="48" t="s">
        <v>113</v>
      </c>
      <c r="E74" s="48" t="s">
        <v>113</v>
      </c>
      <c r="F74" s="48" t="s">
        <v>113</v>
      </c>
      <c r="G74" s="48" t="s">
        <v>113</v>
      </c>
      <c r="H74" s="48" t="s">
        <v>113</v>
      </c>
      <c r="I74" s="48" t="s">
        <v>113</v>
      </c>
      <c r="J74" s="48" t="s">
        <v>113</v>
      </c>
      <c r="K74" s="48" t="s">
        <v>113</v>
      </c>
      <c r="L74" s="48" t="s">
        <v>113</v>
      </c>
      <c r="M74" s="48" t="s">
        <v>113</v>
      </c>
      <c r="N74" s="48" t="s">
        <v>113</v>
      </c>
      <c r="O74" s="48" t="s">
        <v>113</v>
      </c>
      <c r="P74" s="48" t="s">
        <v>113</v>
      </c>
      <c r="Q74" s="48">
        <v>26002</v>
      </c>
      <c r="R74" s="48">
        <v>30078</v>
      </c>
      <c r="S74" s="48">
        <v>28093</v>
      </c>
      <c r="T74" s="48">
        <v>24715</v>
      </c>
      <c r="U74" s="48">
        <v>24320</v>
      </c>
      <c r="V74" s="48">
        <v>26243</v>
      </c>
      <c r="W74" s="48">
        <v>25899</v>
      </c>
      <c r="X74" s="48">
        <v>21356</v>
      </c>
      <c r="Y74" s="48">
        <v>22774</v>
      </c>
      <c r="Z74" s="48">
        <v>19961</v>
      </c>
      <c r="AA74" s="48">
        <v>2000</v>
      </c>
      <c r="AB74" s="48" t="s">
        <v>113</v>
      </c>
      <c r="AC74" s="48" t="s">
        <v>113</v>
      </c>
      <c r="AD74" s="48" t="s">
        <v>113</v>
      </c>
      <c r="AE74" s="48">
        <v>32057</v>
      </c>
      <c r="AF74" s="48">
        <v>37112</v>
      </c>
      <c r="AG74" s="48">
        <v>36832</v>
      </c>
      <c r="AH74" s="48">
        <v>33699</v>
      </c>
      <c r="AI74" s="48">
        <v>33396</v>
      </c>
      <c r="AJ74" s="48">
        <v>28564</v>
      </c>
      <c r="AK74" s="48">
        <v>28595</v>
      </c>
      <c r="AL74" s="48">
        <v>26135</v>
      </c>
      <c r="AN74" s="162" t="s">
        <v>283</v>
      </c>
      <c r="AO74" s="163">
        <v>4059</v>
      </c>
    </row>
    <row r="75" spans="1:41" ht="11.25">
      <c r="A75" s="41" t="s">
        <v>297</v>
      </c>
      <c r="B75" s="109">
        <v>25243</v>
      </c>
      <c r="C75" s="109">
        <v>30501</v>
      </c>
      <c r="D75" s="109">
        <v>30078</v>
      </c>
      <c r="E75" s="109">
        <v>27590</v>
      </c>
      <c r="F75" s="109" t="s">
        <v>113</v>
      </c>
      <c r="G75" s="109" t="s">
        <v>113</v>
      </c>
      <c r="H75" s="109" t="s">
        <v>113</v>
      </c>
      <c r="I75" s="109" t="s">
        <v>113</v>
      </c>
      <c r="J75" s="109" t="s">
        <v>113</v>
      </c>
      <c r="K75" s="109">
        <v>29563</v>
      </c>
      <c r="L75" s="109">
        <v>27544</v>
      </c>
      <c r="M75" s="109">
        <v>30871</v>
      </c>
      <c r="N75" s="109">
        <v>26175</v>
      </c>
      <c r="O75" s="109" t="s">
        <v>252</v>
      </c>
      <c r="P75" s="109" t="s">
        <v>252</v>
      </c>
      <c r="Q75" s="109" t="s">
        <v>252</v>
      </c>
      <c r="R75" s="109" t="s">
        <v>252</v>
      </c>
      <c r="S75" s="109">
        <v>24143</v>
      </c>
      <c r="T75" s="109">
        <v>36383</v>
      </c>
      <c r="U75" s="109">
        <v>31242</v>
      </c>
      <c r="V75" s="109">
        <v>32596</v>
      </c>
      <c r="W75" s="109">
        <v>34744</v>
      </c>
      <c r="X75" s="109">
        <v>32204</v>
      </c>
      <c r="Y75" s="109">
        <v>30996</v>
      </c>
      <c r="Z75" s="109">
        <v>29683</v>
      </c>
      <c r="AA75" s="109">
        <v>44000</v>
      </c>
      <c r="AB75" s="109">
        <v>29276</v>
      </c>
      <c r="AC75" s="109">
        <v>41310</v>
      </c>
      <c r="AD75" s="109">
        <v>40397</v>
      </c>
      <c r="AE75" s="109">
        <v>37242</v>
      </c>
      <c r="AF75" s="109">
        <v>31141</v>
      </c>
      <c r="AG75" s="109">
        <v>23162</v>
      </c>
      <c r="AH75" s="109">
        <v>26733</v>
      </c>
      <c r="AI75" s="109">
        <v>31006</v>
      </c>
      <c r="AJ75" s="109">
        <v>31008</v>
      </c>
      <c r="AK75" s="109">
        <v>34176</v>
      </c>
      <c r="AL75" s="109">
        <v>27791</v>
      </c>
      <c r="AN75" s="189" t="s">
        <v>40</v>
      </c>
      <c r="AO75" s="170"/>
    </row>
    <row r="76" spans="1:41" ht="11.25">
      <c r="A76" s="26" t="s">
        <v>298</v>
      </c>
      <c r="B76" s="58" t="s">
        <v>113</v>
      </c>
      <c r="C76" s="58" t="s">
        <v>113</v>
      </c>
      <c r="D76" s="58" t="s">
        <v>113</v>
      </c>
      <c r="E76" s="58" t="s">
        <v>113</v>
      </c>
      <c r="F76" s="58" t="s">
        <v>113</v>
      </c>
      <c r="G76" s="58" t="s">
        <v>113</v>
      </c>
      <c r="H76" s="58" t="s">
        <v>113</v>
      </c>
      <c r="I76" s="58" t="s">
        <v>113</v>
      </c>
      <c r="J76" s="58" t="s">
        <v>113</v>
      </c>
      <c r="K76" s="58" t="s">
        <v>113</v>
      </c>
      <c r="L76" s="58" t="s">
        <v>113</v>
      </c>
      <c r="M76" s="58" t="s">
        <v>113</v>
      </c>
      <c r="N76" s="58" t="s">
        <v>113</v>
      </c>
      <c r="O76" s="58" t="s">
        <v>113</v>
      </c>
      <c r="P76" s="58" t="s">
        <v>113</v>
      </c>
      <c r="Q76" s="58" t="s">
        <v>113</v>
      </c>
      <c r="R76" s="58" t="s">
        <v>113</v>
      </c>
      <c r="S76" s="58" t="s">
        <v>113</v>
      </c>
      <c r="T76" s="58" t="s">
        <v>113</v>
      </c>
      <c r="U76" s="58" t="s">
        <v>113</v>
      </c>
      <c r="V76" s="58" t="s">
        <v>113</v>
      </c>
      <c r="W76" s="58" t="s">
        <v>113</v>
      </c>
      <c r="X76" s="58" t="s">
        <v>113</v>
      </c>
      <c r="Y76" s="58" t="s">
        <v>113</v>
      </c>
      <c r="Z76" s="58" t="s">
        <v>113</v>
      </c>
      <c r="AA76" s="58" t="s">
        <v>113</v>
      </c>
      <c r="AB76" s="58" t="s">
        <v>113</v>
      </c>
      <c r="AC76" s="58" t="s">
        <v>113</v>
      </c>
      <c r="AD76" s="58" t="s">
        <v>113</v>
      </c>
      <c r="AE76" s="58" t="s">
        <v>113</v>
      </c>
      <c r="AF76" s="58" t="s">
        <v>113</v>
      </c>
      <c r="AG76" s="58" t="s">
        <v>113</v>
      </c>
      <c r="AH76" s="58" t="s">
        <v>113</v>
      </c>
      <c r="AI76" s="58" t="s">
        <v>113</v>
      </c>
      <c r="AJ76" s="59">
        <v>592749</v>
      </c>
      <c r="AK76" s="59">
        <v>674051</v>
      </c>
      <c r="AL76" s="59">
        <v>538951</v>
      </c>
      <c r="AN76" s="172" t="s">
        <v>294</v>
      </c>
      <c r="AO76" s="172"/>
    </row>
    <row r="77" spans="1:41" ht="11.25">
      <c r="A77" s="41" t="s">
        <v>350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L77" s="36"/>
      <c r="AN77" s="172" t="s">
        <v>295</v>
      </c>
      <c r="AO77" s="172">
        <v>145303</v>
      </c>
    </row>
    <row r="78" spans="1:41" ht="11.25">
      <c r="A78" s="41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L78" s="36"/>
      <c r="AN78" s="172" t="s">
        <v>296</v>
      </c>
      <c r="AO78" s="172">
        <v>28482</v>
      </c>
    </row>
    <row r="79" spans="1:41" s="24" customFormat="1" ht="11.25">
      <c r="A79" s="41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5"/>
      <c r="AL79" s="36"/>
      <c r="AM79" s="5"/>
      <c r="AN79" s="172" t="s">
        <v>297</v>
      </c>
      <c r="AO79" s="172">
        <v>30087</v>
      </c>
    </row>
    <row r="80" spans="1:41" s="24" customFormat="1" ht="11.25">
      <c r="A80" s="41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5"/>
      <c r="AL80" s="36"/>
      <c r="AM80" s="5"/>
      <c r="AN80" s="171" t="s">
        <v>298</v>
      </c>
      <c r="AO80" s="174">
        <v>588059</v>
      </c>
    </row>
    <row r="81" spans="1:41" s="24" customFormat="1" ht="11.25">
      <c r="A81" s="41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5"/>
      <c r="AL81" s="36"/>
      <c r="AM81" s="5"/>
      <c r="AN81" s="187" t="s">
        <v>361</v>
      </c>
      <c r="AO81" s="164"/>
    </row>
    <row r="82" spans="1:41" s="24" customFormat="1" ht="11.25">
      <c r="A82" s="41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5"/>
      <c r="AL82" s="36"/>
      <c r="AM82" s="5"/>
      <c r="AN82" s="5"/>
      <c r="AO82" s="5"/>
    </row>
    <row r="83" spans="1:41" s="24" customFormat="1" ht="11.25">
      <c r="A83" s="41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5"/>
      <c r="AL83" s="5"/>
      <c r="AM83" s="5"/>
      <c r="AN83" s="5"/>
      <c r="AO83" s="5"/>
    </row>
    <row r="84" spans="1:41" s="24" customFormat="1" ht="11.25">
      <c r="A84" s="145" t="s">
        <v>299</v>
      </c>
      <c r="B84" s="79">
        <v>1979</v>
      </c>
      <c r="C84" s="79">
        <v>1980</v>
      </c>
      <c r="D84" s="79">
        <v>1981</v>
      </c>
      <c r="E84" s="79">
        <v>1982</v>
      </c>
      <c r="F84" s="79">
        <v>1983</v>
      </c>
      <c r="G84" s="79">
        <v>1984</v>
      </c>
      <c r="H84" s="79">
        <v>1985</v>
      </c>
      <c r="I84" s="79">
        <v>1986</v>
      </c>
      <c r="J84" s="79">
        <v>1987</v>
      </c>
      <c r="K84" s="79">
        <v>1988</v>
      </c>
      <c r="L84" s="79">
        <v>1989</v>
      </c>
      <c r="M84" s="79">
        <v>1990</v>
      </c>
      <c r="N84" s="79">
        <v>1991</v>
      </c>
      <c r="O84" s="79">
        <v>1992</v>
      </c>
      <c r="P84" s="79">
        <v>1993</v>
      </c>
      <c r="Q84" s="79">
        <v>1994</v>
      </c>
      <c r="R84" s="79">
        <v>1995</v>
      </c>
      <c r="S84" s="79">
        <v>1996</v>
      </c>
      <c r="T84" s="79">
        <v>1997</v>
      </c>
      <c r="U84" s="79">
        <v>1998</v>
      </c>
      <c r="V84" s="79">
        <v>1999</v>
      </c>
      <c r="W84" s="79">
        <v>2000</v>
      </c>
      <c r="X84" s="79">
        <v>2001</v>
      </c>
      <c r="Y84" s="79">
        <v>2002</v>
      </c>
      <c r="Z84" s="79">
        <v>2003</v>
      </c>
      <c r="AA84" s="79">
        <v>2004</v>
      </c>
      <c r="AB84" s="79">
        <v>2005</v>
      </c>
      <c r="AC84" s="79">
        <v>2006</v>
      </c>
      <c r="AD84" s="79">
        <v>2007</v>
      </c>
      <c r="AE84" s="79">
        <v>2008</v>
      </c>
      <c r="AF84" s="79">
        <v>2009</v>
      </c>
      <c r="AG84" s="79">
        <v>2010</v>
      </c>
      <c r="AH84" s="79">
        <v>2011</v>
      </c>
      <c r="AI84" s="79">
        <v>2012</v>
      </c>
      <c r="AJ84" s="79">
        <v>2013</v>
      </c>
      <c r="AK84" s="79">
        <v>2014</v>
      </c>
      <c r="AL84" s="79">
        <v>2015</v>
      </c>
      <c r="AN84" s="17"/>
      <c r="AO84" s="148">
        <v>2016</v>
      </c>
    </row>
    <row r="85" spans="1:41" s="24" customFormat="1" ht="11.25">
      <c r="A85" s="74" t="s">
        <v>19</v>
      </c>
      <c r="B85" s="46">
        <v>5854927</v>
      </c>
      <c r="C85" s="46">
        <v>5646975</v>
      </c>
      <c r="D85" s="46">
        <v>5820144</v>
      </c>
      <c r="E85" s="46">
        <v>4915700</v>
      </c>
      <c r="F85" s="46">
        <v>4954131</v>
      </c>
      <c r="G85" s="46">
        <v>6610986</v>
      </c>
      <c r="H85" s="46">
        <v>7129051</v>
      </c>
      <c r="I85" s="46">
        <v>6660842</v>
      </c>
      <c r="J85" s="46">
        <v>8354140</v>
      </c>
      <c r="K85" s="46">
        <v>8405426</v>
      </c>
      <c r="L85" s="46">
        <v>9144297</v>
      </c>
      <c r="M85" s="46">
        <v>10096034</v>
      </c>
      <c r="N85" s="46">
        <v>9626431</v>
      </c>
      <c r="O85" s="46">
        <v>9951654</v>
      </c>
      <c r="P85" s="46">
        <v>9644065</v>
      </c>
      <c r="Q85" s="46">
        <v>10242172</v>
      </c>
      <c r="R85" s="46">
        <v>8748382</v>
      </c>
      <c r="S85" s="46">
        <v>8569053</v>
      </c>
      <c r="T85" s="46">
        <v>9443939</v>
      </c>
      <c r="U85" s="46">
        <v>10244474</v>
      </c>
      <c r="V85" s="46">
        <v>9694276</v>
      </c>
      <c r="W85" s="46">
        <v>10284353</v>
      </c>
      <c r="X85" s="46">
        <v>8723759</v>
      </c>
      <c r="Y85" s="46">
        <v>10932692</v>
      </c>
      <c r="Z85" s="46">
        <v>9927080</v>
      </c>
      <c r="AA85" s="46">
        <v>11867124</v>
      </c>
      <c r="AB85" s="46">
        <v>12430870</v>
      </c>
      <c r="AC85" s="46">
        <v>14094948</v>
      </c>
      <c r="AD85" s="46">
        <v>17604546</v>
      </c>
      <c r="AE85" s="46">
        <v>18097514</v>
      </c>
      <c r="AF85" s="46">
        <v>17683187</v>
      </c>
      <c r="AG85" s="46">
        <v>16718047</v>
      </c>
      <c r="AH85" s="46">
        <v>18423013</v>
      </c>
      <c r="AI85" s="46">
        <v>19575619</v>
      </c>
      <c r="AJ85" s="46">
        <v>19743782</v>
      </c>
      <c r="AK85" s="46"/>
      <c r="AL85" s="46">
        <v>19263887</v>
      </c>
      <c r="AN85" s="159" t="s">
        <v>19</v>
      </c>
      <c r="AO85" s="152">
        <v>17436555</v>
      </c>
    </row>
    <row r="86" spans="1:41" s="24" customFormat="1" ht="11.25">
      <c r="A86" s="145" t="s">
        <v>229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179"/>
      <c r="AN86" s="186" t="s">
        <v>353</v>
      </c>
      <c r="AO86" s="160"/>
    </row>
    <row r="87" spans="1:41" s="24" customFormat="1" ht="11.25">
      <c r="A87" s="24" t="s">
        <v>230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57"/>
      <c r="AN87" s="186" t="s">
        <v>364</v>
      </c>
      <c r="AO87" s="160"/>
    </row>
    <row r="88" spans="1:41" s="24" customFormat="1" ht="12.75">
      <c r="A88" s="24" t="s">
        <v>231</v>
      </c>
      <c r="B88" s="49">
        <v>105092</v>
      </c>
      <c r="C88" s="49">
        <v>113586</v>
      </c>
      <c r="D88" s="49">
        <v>117890</v>
      </c>
      <c r="E88" s="49">
        <v>97266</v>
      </c>
      <c r="F88" s="49">
        <v>98406</v>
      </c>
      <c r="G88" s="49">
        <v>116519</v>
      </c>
      <c r="H88" s="49">
        <v>108977</v>
      </c>
      <c r="I88" s="49">
        <v>105008</v>
      </c>
      <c r="J88" s="49">
        <v>98849</v>
      </c>
      <c r="K88" s="49">
        <v>101484</v>
      </c>
      <c r="L88" s="49">
        <v>105405</v>
      </c>
      <c r="M88" s="49">
        <v>99287</v>
      </c>
      <c r="N88" s="49">
        <v>102512</v>
      </c>
      <c r="O88" s="49">
        <v>71835</v>
      </c>
      <c r="P88" s="49">
        <v>69163</v>
      </c>
      <c r="Q88" s="49">
        <v>58199</v>
      </c>
      <c r="R88" s="49">
        <v>53498</v>
      </c>
      <c r="S88" s="49">
        <v>55452</v>
      </c>
      <c r="T88" s="49">
        <v>52631</v>
      </c>
      <c r="U88" s="49">
        <v>47121</v>
      </c>
      <c r="V88" s="49">
        <v>48525</v>
      </c>
      <c r="W88" s="49">
        <v>48196</v>
      </c>
      <c r="X88" s="49">
        <v>46324</v>
      </c>
      <c r="Y88" s="49">
        <v>46286</v>
      </c>
      <c r="Z88" s="49">
        <v>29265</v>
      </c>
      <c r="AA88" s="49">
        <v>52935</v>
      </c>
      <c r="AB88" s="49">
        <v>55541</v>
      </c>
      <c r="AC88" s="49">
        <v>47952</v>
      </c>
      <c r="AD88" s="49">
        <v>48629</v>
      </c>
      <c r="AE88" s="49">
        <v>48024</v>
      </c>
      <c r="AF88" s="49">
        <v>48727</v>
      </c>
      <c r="AG88" s="49">
        <v>52245</v>
      </c>
      <c r="AH88" s="49">
        <v>49924</v>
      </c>
      <c r="AI88" s="49">
        <v>47702</v>
      </c>
      <c r="AJ88" s="49">
        <v>43630</v>
      </c>
      <c r="AK88" s="49"/>
      <c r="AL88" s="178">
        <v>39750</v>
      </c>
      <c r="AN88" s="161" t="s">
        <v>235</v>
      </c>
      <c r="AO88" s="157"/>
    </row>
    <row r="89" spans="1:41" s="24" customFormat="1" ht="12.75">
      <c r="A89" s="24" t="s">
        <v>232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L89" s="17"/>
      <c r="AN89" s="194" t="s">
        <v>236</v>
      </c>
      <c r="AO89" s="176">
        <v>7459</v>
      </c>
    </row>
    <row r="90" spans="1:41" s="24" customFormat="1" ht="12.75">
      <c r="A90" s="146" t="s">
        <v>233</v>
      </c>
      <c r="B90" s="59">
        <v>117076</v>
      </c>
      <c r="C90" s="59">
        <v>109416</v>
      </c>
      <c r="D90" s="59">
        <v>106463</v>
      </c>
      <c r="E90" s="59">
        <v>90433</v>
      </c>
      <c r="F90" s="59">
        <v>89600</v>
      </c>
      <c r="G90" s="59">
        <v>102240</v>
      </c>
      <c r="H90" s="59">
        <v>97280</v>
      </c>
      <c r="I90" s="59">
        <v>101269</v>
      </c>
      <c r="J90" s="59">
        <v>97920</v>
      </c>
      <c r="K90" s="59">
        <v>97399</v>
      </c>
      <c r="L90" s="59">
        <v>102120</v>
      </c>
      <c r="M90" s="59">
        <v>105380</v>
      </c>
      <c r="N90" s="59">
        <v>106882</v>
      </c>
      <c r="O90" s="59">
        <v>98970</v>
      </c>
      <c r="P90" s="59">
        <v>100451</v>
      </c>
      <c r="Q90" s="59">
        <v>95551</v>
      </c>
      <c r="R90" s="59">
        <v>87005</v>
      </c>
      <c r="S90" s="59">
        <v>82803</v>
      </c>
      <c r="T90" s="59">
        <v>77461</v>
      </c>
      <c r="U90" s="59">
        <v>79742</v>
      </c>
      <c r="V90" s="59">
        <v>73425</v>
      </c>
      <c r="W90" s="59">
        <v>72550</v>
      </c>
      <c r="X90" s="59">
        <v>57410</v>
      </c>
      <c r="Y90" s="59">
        <v>65241</v>
      </c>
      <c r="Z90" s="59">
        <v>52731</v>
      </c>
      <c r="AA90" s="59">
        <v>58972</v>
      </c>
      <c r="AB90" s="59">
        <v>57717</v>
      </c>
      <c r="AC90" s="59">
        <v>62148</v>
      </c>
      <c r="AD90" s="59">
        <v>64188</v>
      </c>
      <c r="AE90" s="59">
        <v>43184</v>
      </c>
      <c r="AF90" s="59">
        <v>53802</v>
      </c>
      <c r="AG90" s="59">
        <v>70452</v>
      </c>
      <c r="AH90" s="59">
        <v>76917</v>
      </c>
      <c r="AI90" s="59">
        <v>65595</v>
      </c>
      <c r="AJ90" s="59">
        <v>52299</v>
      </c>
      <c r="AK90" s="59"/>
      <c r="AL90" s="180">
        <v>50080</v>
      </c>
      <c r="AN90" s="187" t="s">
        <v>24</v>
      </c>
      <c r="AO90" s="165"/>
    </row>
    <row r="91" spans="1:41" s="24" customFormat="1" ht="11.25">
      <c r="A91" s="145" t="s">
        <v>234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N91" s="186" t="s">
        <v>354</v>
      </c>
      <c r="AO91" s="160"/>
    </row>
    <row r="92" spans="1:41" s="24" customFormat="1" ht="11.25">
      <c r="A92" s="24" t="s">
        <v>235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N92" s="188" t="s">
        <v>27</v>
      </c>
      <c r="AO92" s="157"/>
    </row>
    <row r="93" spans="1:41" s="24" customFormat="1" ht="12.75">
      <c r="A93" s="146" t="s">
        <v>236</v>
      </c>
      <c r="B93" s="59">
        <v>1714</v>
      </c>
      <c r="C93" s="59">
        <v>2655</v>
      </c>
      <c r="D93" s="59">
        <v>1736</v>
      </c>
      <c r="E93" s="59">
        <v>2337</v>
      </c>
      <c r="F93" s="59">
        <v>3190</v>
      </c>
      <c r="G93" s="59">
        <v>2675</v>
      </c>
      <c r="H93" s="59">
        <v>2786</v>
      </c>
      <c r="I93" s="59">
        <v>1891</v>
      </c>
      <c r="J93" s="59">
        <v>2445</v>
      </c>
      <c r="K93" s="59">
        <v>2499</v>
      </c>
      <c r="L93" s="59">
        <v>769</v>
      </c>
      <c r="M93" s="59">
        <v>6165</v>
      </c>
      <c r="N93" s="59">
        <v>7614</v>
      </c>
      <c r="O93" s="59">
        <v>8498</v>
      </c>
      <c r="P93" s="59">
        <v>7525</v>
      </c>
      <c r="Q93" s="59">
        <v>6658</v>
      </c>
      <c r="R93" s="59">
        <v>5639</v>
      </c>
      <c r="S93" s="59">
        <v>4831</v>
      </c>
      <c r="T93" s="59">
        <v>4278</v>
      </c>
      <c r="U93" s="59">
        <v>5875</v>
      </c>
      <c r="V93" s="59">
        <v>4965</v>
      </c>
      <c r="W93" s="59">
        <v>4781</v>
      </c>
      <c r="X93" s="59">
        <v>4535</v>
      </c>
      <c r="Y93" s="59">
        <v>10598</v>
      </c>
      <c r="Z93" s="59">
        <v>3809</v>
      </c>
      <c r="AA93" s="59">
        <v>8237</v>
      </c>
      <c r="AB93" s="59">
        <v>6327</v>
      </c>
      <c r="AC93" s="59">
        <v>6031</v>
      </c>
      <c r="AD93" s="59">
        <v>6982</v>
      </c>
      <c r="AE93" s="59">
        <v>2485</v>
      </c>
      <c r="AF93" s="59">
        <v>5143</v>
      </c>
      <c r="AG93" s="59">
        <v>6962</v>
      </c>
      <c r="AH93" s="59">
        <v>6016</v>
      </c>
      <c r="AI93" s="59">
        <v>6358</v>
      </c>
      <c r="AJ93" s="59">
        <v>5165</v>
      </c>
      <c r="AK93" s="59"/>
      <c r="AL93" s="180">
        <v>6798</v>
      </c>
      <c r="AN93" s="154" t="s">
        <v>238</v>
      </c>
      <c r="AO93" s="151"/>
    </row>
    <row r="94" spans="1:41" s="24" customFormat="1" ht="12.75">
      <c r="A94" s="145" t="s">
        <v>237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N94" s="194" t="s">
        <v>239</v>
      </c>
      <c r="AO94" s="176">
        <v>59913</v>
      </c>
    </row>
    <row r="95" spans="1:41" s="24" customFormat="1" ht="11.25">
      <c r="A95" s="24" t="s">
        <v>238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N95" s="187" t="s">
        <v>357</v>
      </c>
      <c r="AO95" s="166"/>
    </row>
    <row r="96" spans="1:41" s="24" customFormat="1" ht="12.75">
      <c r="A96" s="146" t="s">
        <v>239</v>
      </c>
      <c r="B96" s="59">
        <v>68614</v>
      </c>
      <c r="C96" s="59">
        <v>70434</v>
      </c>
      <c r="D96" s="59">
        <v>72516</v>
      </c>
      <c r="E96" s="59">
        <v>61335</v>
      </c>
      <c r="F96" s="59">
        <v>48824</v>
      </c>
      <c r="G96" s="59">
        <v>55706</v>
      </c>
      <c r="H96" s="59">
        <v>55913</v>
      </c>
      <c r="I96" s="59">
        <v>63075</v>
      </c>
      <c r="J96" s="59">
        <v>62445</v>
      </c>
      <c r="K96" s="59">
        <v>73322</v>
      </c>
      <c r="L96" s="59">
        <v>69517</v>
      </c>
      <c r="M96" s="59">
        <v>61208</v>
      </c>
      <c r="N96" s="59">
        <v>57511</v>
      </c>
      <c r="O96" s="59">
        <v>57707</v>
      </c>
      <c r="P96" s="59">
        <v>50534</v>
      </c>
      <c r="Q96" s="59">
        <v>46182</v>
      </c>
      <c r="R96" s="59">
        <v>39901</v>
      </c>
      <c r="S96" s="59">
        <v>32026</v>
      </c>
      <c r="T96" s="59">
        <v>33293</v>
      </c>
      <c r="U96" s="59">
        <v>46104</v>
      </c>
      <c r="V96" s="59">
        <v>57890</v>
      </c>
      <c r="W96" s="59">
        <v>51063</v>
      </c>
      <c r="X96" s="59">
        <v>50266</v>
      </c>
      <c r="Y96" s="59">
        <v>52317</v>
      </c>
      <c r="Z96" s="59">
        <v>43317</v>
      </c>
      <c r="AA96" s="59">
        <v>37399</v>
      </c>
      <c r="AB96" s="59">
        <v>40016</v>
      </c>
      <c r="AC96" s="59">
        <v>40113</v>
      </c>
      <c r="AD96" s="59">
        <v>45742</v>
      </c>
      <c r="AE96" s="59">
        <v>47653</v>
      </c>
      <c r="AF96" s="59">
        <v>45803</v>
      </c>
      <c r="AG96" s="59">
        <v>48960</v>
      </c>
      <c r="AH96" s="59">
        <v>45610</v>
      </c>
      <c r="AI96" s="59">
        <v>43023</v>
      </c>
      <c r="AJ96" s="59">
        <v>43690</v>
      </c>
      <c r="AK96" s="59"/>
      <c r="AL96" s="180">
        <v>46750</v>
      </c>
      <c r="AN96" s="188" t="s">
        <v>358</v>
      </c>
      <c r="AO96" s="157"/>
    </row>
    <row r="97" spans="1:41" s="24" customFormat="1" ht="11.25">
      <c r="A97" s="145" t="s">
        <v>240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N97" s="154" t="s">
        <v>285</v>
      </c>
      <c r="AO97" s="151"/>
    </row>
    <row r="98" spans="1:41" s="24" customFormat="1" ht="12.75">
      <c r="A98" s="24" t="s">
        <v>241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N98" s="195" t="s">
        <v>286</v>
      </c>
      <c r="AO98" s="197">
        <v>246</v>
      </c>
    </row>
    <row r="99" spans="1:41" s="24" customFormat="1" ht="12.75">
      <c r="A99" s="24" t="s">
        <v>242</v>
      </c>
      <c r="B99" s="49">
        <v>94349</v>
      </c>
      <c r="C99" s="49">
        <v>89157</v>
      </c>
      <c r="D99" s="49">
        <v>81114</v>
      </c>
      <c r="E99" s="49">
        <v>74650</v>
      </c>
      <c r="F99" s="49">
        <v>62215</v>
      </c>
      <c r="G99" s="49">
        <v>97263</v>
      </c>
      <c r="H99" s="49">
        <v>113060</v>
      </c>
      <c r="I99" s="49">
        <v>104418</v>
      </c>
      <c r="J99" s="49">
        <v>112002</v>
      </c>
      <c r="K99" s="49">
        <v>123500</v>
      </c>
      <c r="L99" s="49">
        <v>127602</v>
      </c>
      <c r="M99" s="49">
        <v>146356</v>
      </c>
      <c r="N99" s="49">
        <v>134922</v>
      </c>
      <c r="O99" s="49">
        <v>140599</v>
      </c>
      <c r="P99" s="49">
        <v>184929</v>
      </c>
      <c r="Q99" s="49">
        <v>139542</v>
      </c>
      <c r="R99" s="49">
        <v>119932</v>
      </c>
      <c r="S99" s="49">
        <v>134474</v>
      </c>
      <c r="T99" s="49">
        <v>167879</v>
      </c>
      <c r="U99" s="49">
        <v>150465</v>
      </c>
      <c r="V99" s="49">
        <v>131807</v>
      </c>
      <c r="W99" s="49">
        <v>135837</v>
      </c>
      <c r="X99" s="49">
        <v>110207</v>
      </c>
      <c r="Y99" s="49">
        <v>136725</v>
      </c>
      <c r="Z99" s="49">
        <v>121685</v>
      </c>
      <c r="AA99" s="49">
        <v>172326</v>
      </c>
      <c r="AB99" s="49">
        <v>119462</v>
      </c>
      <c r="AC99" s="49">
        <v>134029</v>
      </c>
      <c r="AD99" s="49">
        <v>111515</v>
      </c>
      <c r="AE99" s="49">
        <v>116426</v>
      </c>
      <c r="AF99" s="49">
        <v>127247</v>
      </c>
      <c r="AG99" s="49">
        <v>154294</v>
      </c>
      <c r="AH99" s="49">
        <v>125216</v>
      </c>
      <c r="AI99" s="49">
        <v>123983</v>
      </c>
      <c r="AJ99" s="49">
        <v>137305</v>
      </c>
      <c r="AK99" s="49"/>
      <c r="AL99" s="178">
        <v>116583</v>
      </c>
      <c r="AN99" s="195" t="s">
        <v>287</v>
      </c>
      <c r="AO99" s="173"/>
    </row>
    <row r="100" spans="1:41" s="24" customFormat="1" ht="12.75">
      <c r="A100" s="5" t="s">
        <v>362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178">
        <v>10840</v>
      </c>
      <c r="AN100" s="196" t="s">
        <v>288</v>
      </c>
      <c r="AO100" s="198">
        <v>37011</v>
      </c>
    </row>
    <row r="101" spans="1:41" s="24" customFormat="1" ht="11.25">
      <c r="A101" s="24" t="s">
        <v>243</v>
      </c>
      <c r="B101" s="49">
        <v>40683</v>
      </c>
      <c r="C101" s="49">
        <v>37958</v>
      </c>
      <c r="D101" s="49">
        <v>37490</v>
      </c>
      <c r="E101" s="49">
        <v>32087</v>
      </c>
      <c r="F101" s="49">
        <v>28086</v>
      </c>
      <c r="G101" s="49">
        <v>30878</v>
      </c>
      <c r="H101" s="49">
        <v>27706</v>
      </c>
      <c r="I101" s="49">
        <v>23551</v>
      </c>
      <c r="J101" s="49">
        <v>21362</v>
      </c>
      <c r="K101" s="49">
        <v>20567</v>
      </c>
      <c r="L101" s="49">
        <v>18686</v>
      </c>
      <c r="M101" s="49">
        <v>20107</v>
      </c>
      <c r="N101" s="49">
        <v>20993</v>
      </c>
      <c r="O101" s="49">
        <v>17857</v>
      </c>
      <c r="P101" s="49">
        <v>17592</v>
      </c>
      <c r="Q101" s="49">
        <v>19604</v>
      </c>
      <c r="R101" s="49">
        <v>13966</v>
      </c>
      <c r="S101" s="49">
        <v>15336</v>
      </c>
      <c r="T101" s="49">
        <v>15731</v>
      </c>
      <c r="U101" s="49">
        <v>17768</v>
      </c>
      <c r="V101" s="49">
        <v>26477</v>
      </c>
      <c r="W101" s="49">
        <v>10273</v>
      </c>
      <c r="X101" s="49">
        <v>13313</v>
      </c>
      <c r="Y101" s="49">
        <v>14250</v>
      </c>
      <c r="Z101" s="49">
        <v>4675</v>
      </c>
      <c r="AA101" s="49">
        <v>4536</v>
      </c>
      <c r="AB101" s="49">
        <v>1809</v>
      </c>
      <c r="AC101" s="49" t="s">
        <v>48</v>
      </c>
      <c r="AD101" s="49">
        <v>6342</v>
      </c>
      <c r="AE101" s="49" t="s">
        <v>113</v>
      </c>
      <c r="AF101" s="49" t="s">
        <v>48</v>
      </c>
      <c r="AG101" s="49" t="s">
        <v>113</v>
      </c>
      <c r="AH101" s="49" t="s">
        <v>113</v>
      </c>
      <c r="AI101" s="49" t="s">
        <v>113</v>
      </c>
      <c r="AJ101" s="49" t="s">
        <v>113</v>
      </c>
      <c r="AK101" s="49"/>
      <c r="AL101" s="49" t="s">
        <v>113</v>
      </c>
      <c r="AN101" s="188" t="s">
        <v>355</v>
      </c>
      <c r="AO101" s="151"/>
    </row>
    <row r="102" spans="1:41" s="24" customFormat="1" ht="12.75">
      <c r="A102" s="24" t="s">
        <v>244</v>
      </c>
      <c r="B102" s="49" t="s">
        <v>113</v>
      </c>
      <c r="C102" s="49" t="s">
        <v>113</v>
      </c>
      <c r="D102" s="49" t="s">
        <v>113</v>
      </c>
      <c r="E102" s="49" t="s">
        <v>113</v>
      </c>
      <c r="F102" s="49" t="s">
        <v>113</v>
      </c>
      <c r="G102" s="49" t="s">
        <v>113</v>
      </c>
      <c r="H102" s="49" t="s">
        <v>113</v>
      </c>
      <c r="I102" s="49" t="s">
        <v>113</v>
      </c>
      <c r="J102" s="49" t="s">
        <v>113</v>
      </c>
      <c r="K102" s="49" t="s">
        <v>113</v>
      </c>
      <c r="L102" s="49" t="s">
        <v>113</v>
      </c>
      <c r="M102" s="49" t="s">
        <v>113</v>
      </c>
      <c r="N102" s="49" t="s">
        <v>113</v>
      </c>
      <c r="O102" s="49" t="s">
        <v>113</v>
      </c>
      <c r="P102" s="49" t="s">
        <v>113</v>
      </c>
      <c r="Q102" s="49" t="s">
        <v>113</v>
      </c>
      <c r="R102" s="49" t="s">
        <v>113</v>
      </c>
      <c r="S102" s="49" t="s">
        <v>48</v>
      </c>
      <c r="T102" s="49" t="s">
        <v>113</v>
      </c>
      <c r="U102" s="49" t="s">
        <v>113</v>
      </c>
      <c r="V102" s="49" t="s">
        <v>113</v>
      </c>
      <c r="W102" s="49" t="s">
        <v>113</v>
      </c>
      <c r="X102" s="49" t="s">
        <v>113</v>
      </c>
      <c r="Y102" s="49" t="s">
        <v>113</v>
      </c>
      <c r="Z102" s="49" t="s">
        <v>113</v>
      </c>
      <c r="AA102" s="49" t="s">
        <v>113</v>
      </c>
      <c r="AB102" s="49" t="s">
        <v>113</v>
      </c>
      <c r="AC102" s="49" t="s">
        <v>113</v>
      </c>
      <c r="AD102" s="49">
        <v>21904</v>
      </c>
      <c r="AE102" s="49">
        <v>34126</v>
      </c>
      <c r="AF102" s="49">
        <v>20293</v>
      </c>
      <c r="AG102" s="49">
        <v>11174</v>
      </c>
      <c r="AH102" s="49">
        <v>13214</v>
      </c>
      <c r="AI102" s="49">
        <v>11484</v>
      </c>
      <c r="AJ102" s="49">
        <v>38486</v>
      </c>
      <c r="AK102" s="49"/>
      <c r="AL102" s="178">
        <v>55916</v>
      </c>
      <c r="AN102" s="154" t="s">
        <v>241</v>
      </c>
      <c r="AO102" s="167"/>
    </row>
    <row r="103" spans="1:41" s="24" customFormat="1" ht="12.75">
      <c r="A103" s="24" t="s">
        <v>245</v>
      </c>
      <c r="B103" s="49">
        <v>106022</v>
      </c>
      <c r="C103" s="49">
        <v>105471</v>
      </c>
      <c r="D103" s="49">
        <v>106896</v>
      </c>
      <c r="E103" s="49">
        <v>90040</v>
      </c>
      <c r="F103" s="49">
        <v>89153</v>
      </c>
      <c r="G103" s="49">
        <v>113099</v>
      </c>
      <c r="H103" s="49">
        <v>111494</v>
      </c>
      <c r="I103" s="49">
        <v>91209</v>
      </c>
      <c r="J103" s="49">
        <v>85057</v>
      </c>
      <c r="K103" s="49">
        <v>96185</v>
      </c>
      <c r="L103" s="49">
        <v>101102</v>
      </c>
      <c r="M103" s="49">
        <v>112933</v>
      </c>
      <c r="N103" s="49">
        <v>109596</v>
      </c>
      <c r="O103" s="49">
        <v>142822</v>
      </c>
      <c r="P103" s="49">
        <v>147502</v>
      </c>
      <c r="Q103" s="49">
        <v>144177</v>
      </c>
      <c r="R103" s="49">
        <v>127636</v>
      </c>
      <c r="S103" s="49">
        <v>139480</v>
      </c>
      <c r="T103" s="49">
        <v>142898</v>
      </c>
      <c r="U103" s="49">
        <v>143274</v>
      </c>
      <c r="V103" s="49">
        <v>162907</v>
      </c>
      <c r="W103" s="49">
        <v>151965</v>
      </c>
      <c r="X103" s="49">
        <v>142603</v>
      </c>
      <c r="Y103" s="49">
        <v>157193</v>
      </c>
      <c r="Z103" s="49">
        <v>118734</v>
      </c>
      <c r="AA103" s="49">
        <v>197055</v>
      </c>
      <c r="AB103" s="49">
        <v>171942</v>
      </c>
      <c r="AC103" s="49">
        <v>165910</v>
      </c>
      <c r="AD103" s="49">
        <v>165405</v>
      </c>
      <c r="AE103" s="49">
        <v>87761</v>
      </c>
      <c r="AF103" s="49">
        <v>160268</v>
      </c>
      <c r="AG103" s="49">
        <v>155911</v>
      </c>
      <c r="AH103" s="49">
        <v>154334</v>
      </c>
      <c r="AI103" s="49">
        <v>155827</v>
      </c>
      <c r="AJ103" s="49">
        <v>148232</v>
      </c>
      <c r="AK103" s="49"/>
      <c r="AL103" s="181">
        <v>136988</v>
      </c>
      <c r="AN103" s="195" t="s">
        <v>242</v>
      </c>
      <c r="AO103" s="200">
        <v>130440</v>
      </c>
    </row>
    <row r="104" spans="1:41" s="24" customFormat="1" ht="12.75">
      <c r="A104" s="24" t="s">
        <v>246</v>
      </c>
      <c r="B104" s="49">
        <v>9174</v>
      </c>
      <c r="C104" s="49">
        <v>12765</v>
      </c>
      <c r="D104" s="49">
        <v>14489</v>
      </c>
      <c r="E104" s="49">
        <v>19267</v>
      </c>
      <c r="F104" s="49">
        <v>17460</v>
      </c>
      <c r="G104" s="49">
        <v>21667</v>
      </c>
      <c r="H104" s="49">
        <v>31191</v>
      </c>
      <c r="I104" s="49">
        <v>20930</v>
      </c>
      <c r="J104" s="49">
        <v>23759</v>
      </c>
      <c r="K104" s="49">
        <v>30820</v>
      </c>
      <c r="L104" s="49">
        <v>24368</v>
      </c>
      <c r="M104" s="49">
        <v>11550</v>
      </c>
      <c r="N104" s="49">
        <v>23159</v>
      </c>
      <c r="O104" s="49">
        <v>33766</v>
      </c>
      <c r="P104" s="49">
        <v>31303</v>
      </c>
      <c r="Q104" s="49">
        <v>20896</v>
      </c>
      <c r="R104" s="49">
        <v>7574</v>
      </c>
      <c r="S104" s="49">
        <v>33052</v>
      </c>
      <c r="T104" s="49">
        <v>27068</v>
      </c>
      <c r="U104" s="49">
        <v>29385</v>
      </c>
      <c r="V104" s="49">
        <v>22805</v>
      </c>
      <c r="W104" s="49">
        <v>23812</v>
      </c>
      <c r="X104" s="49">
        <v>21740</v>
      </c>
      <c r="Y104" s="49">
        <v>13801</v>
      </c>
      <c r="Z104" s="49">
        <v>17455</v>
      </c>
      <c r="AA104" s="49">
        <v>21071</v>
      </c>
      <c r="AB104" s="49">
        <v>21402</v>
      </c>
      <c r="AC104" s="49">
        <v>24154</v>
      </c>
      <c r="AD104" s="49">
        <v>28509</v>
      </c>
      <c r="AE104" s="49">
        <v>28007</v>
      </c>
      <c r="AF104" s="49">
        <v>33368</v>
      </c>
      <c r="AG104" s="49">
        <v>46188</v>
      </c>
      <c r="AH104" s="49">
        <v>33845</v>
      </c>
      <c r="AI104" s="49">
        <v>39083</v>
      </c>
      <c r="AJ104" s="49">
        <v>42756</v>
      </c>
      <c r="AK104" s="49"/>
      <c r="AL104" s="181">
        <f>17532+11070</f>
        <v>28602</v>
      </c>
      <c r="AN104" s="195" t="s">
        <v>351</v>
      </c>
      <c r="AO104" s="200">
        <v>9401</v>
      </c>
    </row>
    <row r="105" spans="1:41" s="24" customFormat="1" ht="12.75">
      <c r="A105" s="24" t="s">
        <v>247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 t="s">
        <v>113</v>
      </c>
      <c r="P105" s="49" t="s">
        <v>113</v>
      </c>
      <c r="Q105" s="49" t="s">
        <v>113</v>
      </c>
      <c r="R105" s="49" t="s">
        <v>113</v>
      </c>
      <c r="S105" s="49" t="s">
        <v>113</v>
      </c>
      <c r="T105" s="49" t="s">
        <v>113</v>
      </c>
      <c r="U105" s="49" t="s">
        <v>113</v>
      </c>
      <c r="V105" s="49" t="s">
        <v>113</v>
      </c>
      <c r="W105" s="49" t="s">
        <v>113</v>
      </c>
      <c r="X105" s="49" t="s">
        <v>113</v>
      </c>
      <c r="Y105" s="49" t="s">
        <v>113</v>
      </c>
      <c r="Z105" s="49" t="s">
        <v>113</v>
      </c>
      <c r="AA105" s="49" t="s">
        <v>113</v>
      </c>
      <c r="AB105" s="49" t="s">
        <v>113</v>
      </c>
      <c r="AC105" s="49" t="s">
        <v>113</v>
      </c>
      <c r="AD105" s="49" t="s">
        <v>113</v>
      </c>
      <c r="AE105" s="49" t="s">
        <v>113</v>
      </c>
      <c r="AF105" s="49" t="s">
        <v>113</v>
      </c>
      <c r="AG105" s="49" t="s">
        <v>113</v>
      </c>
      <c r="AH105" s="49" t="s">
        <v>113</v>
      </c>
      <c r="AI105" s="49" t="s">
        <v>113</v>
      </c>
      <c r="AJ105" s="49" t="s">
        <v>113</v>
      </c>
      <c r="AK105" s="49"/>
      <c r="AL105" s="178">
        <v>0</v>
      </c>
      <c r="AN105" s="195" t="s">
        <v>243</v>
      </c>
      <c r="AO105" s="173"/>
    </row>
    <row r="106" spans="1:41" s="24" customFormat="1" ht="12.75">
      <c r="A106" s="24" t="s">
        <v>248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 t="s">
        <v>113</v>
      </c>
      <c r="P106" s="49" t="s">
        <v>113</v>
      </c>
      <c r="Q106" s="49" t="s">
        <v>113</v>
      </c>
      <c r="R106" s="49" t="s">
        <v>113</v>
      </c>
      <c r="S106" s="49" t="s">
        <v>113</v>
      </c>
      <c r="T106" s="49" t="s">
        <v>113</v>
      </c>
      <c r="U106" s="49" t="s">
        <v>113</v>
      </c>
      <c r="V106" s="49" t="s">
        <v>113</v>
      </c>
      <c r="W106" s="49" t="s">
        <v>113</v>
      </c>
      <c r="X106" s="49" t="s">
        <v>113</v>
      </c>
      <c r="Y106" s="49" t="s">
        <v>113</v>
      </c>
      <c r="Z106" s="49" t="s">
        <v>113</v>
      </c>
      <c r="AA106" s="49" t="s">
        <v>113</v>
      </c>
      <c r="AB106" s="49" t="s">
        <v>113</v>
      </c>
      <c r="AC106" s="49" t="s">
        <v>113</v>
      </c>
      <c r="AD106" s="49" t="s">
        <v>113</v>
      </c>
      <c r="AE106" s="49" t="s">
        <v>113</v>
      </c>
      <c r="AF106" s="49" t="s">
        <v>113</v>
      </c>
      <c r="AG106" s="49" t="s">
        <v>113</v>
      </c>
      <c r="AH106" s="49" t="s">
        <v>113</v>
      </c>
      <c r="AI106" s="49" t="s">
        <v>113</v>
      </c>
      <c r="AJ106" s="49" t="s">
        <v>113</v>
      </c>
      <c r="AK106" s="49"/>
      <c r="AL106" s="178">
        <v>0</v>
      </c>
      <c r="AN106" s="195" t="s">
        <v>244</v>
      </c>
      <c r="AO106" s="200">
        <v>51678</v>
      </c>
    </row>
    <row r="107" spans="1:41" s="24" customFormat="1" ht="12.75">
      <c r="A107" s="24" t="s">
        <v>249</v>
      </c>
      <c r="B107" s="49">
        <v>32364</v>
      </c>
      <c r="C107" s="49">
        <v>61478</v>
      </c>
      <c r="D107" s="49">
        <v>45457</v>
      </c>
      <c r="E107" s="49">
        <v>33607</v>
      </c>
      <c r="F107" s="49">
        <v>42920</v>
      </c>
      <c r="G107" s="49">
        <v>42879</v>
      </c>
      <c r="H107" s="49">
        <v>42935</v>
      </c>
      <c r="I107" s="49">
        <v>49240</v>
      </c>
      <c r="J107" s="49">
        <v>61523</v>
      </c>
      <c r="K107" s="49">
        <v>69256</v>
      </c>
      <c r="L107" s="49">
        <v>63865</v>
      </c>
      <c r="M107" s="49">
        <v>83599</v>
      </c>
      <c r="N107" s="49">
        <v>121275</v>
      </c>
      <c r="O107" s="49">
        <v>110292</v>
      </c>
      <c r="P107" s="49">
        <v>101822</v>
      </c>
      <c r="Q107" s="49">
        <v>116886</v>
      </c>
      <c r="R107" s="49">
        <v>92956</v>
      </c>
      <c r="S107" s="49">
        <v>26207</v>
      </c>
      <c r="T107" s="49">
        <v>10563</v>
      </c>
      <c r="U107" s="49">
        <v>8080</v>
      </c>
      <c r="V107" s="49">
        <v>7226</v>
      </c>
      <c r="W107" s="49">
        <v>5470</v>
      </c>
      <c r="X107" s="49">
        <v>319747</v>
      </c>
      <c r="Y107" s="49">
        <v>229970</v>
      </c>
      <c r="Z107" s="49">
        <v>192871</v>
      </c>
      <c r="AA107" s="49">
        <v>160855</v>
      </c>
      <c r="AB107" s="49">
        <v>189080</v>
      </c>
      <c r="AC107" s="49">
        <v>170694</v>
      </c>
      <c r="AD107" s="49">
        <v>205983</v>
      </c>
      <c r="AE107" s="49">
        <v>153011</v>
      </c>
      <c r="AF107" s="49">
        <v>133586</v>
      </c>
      <c r="AG107" s="49">
        <v>111999</v>
      </c>
      <c r="AH107" s="49">
        <v>124026</v>
      </c>
      <c r="AI107" s="49">
        <v>129778</v>
      </c>
      <c r="AJ107" s="49">
        <v>219929</v>
      </c>
      <c r="AK107" s="49"/>
      <c r="AL107" s="181">
        <v>136183</v>
      </c>
      <c r="AN107" s="195" t="s">
        <v>245</v>
      </c>
      <c r="AO107" s="197">
        <v>110960</v>
      </c>
    </row>
    <row r="108" spans="1:41" s="24" customFormat="1" ht="12.75">
      <c r="A108" s="24" t="s">
        <v>250</v>
      </c>
      <c r="B108" s="49">
        <v>4518</v>
      </c>
      <c r="C108" s="49">
        <v>5852</v>
      </c>
      <c r="D108" s="49">
        <v>9990</v>
      </c>
      <c r="E108" s="49">
        <v>5962</v>
      </c>
      <c r="F108" s="49">
        <v>1122</v>
      </c>
      <c r="G108" s="49">
        <v>5346</v>
      </c>
      <c r="H108" s="49">
        <v>3112</v>
      </c>
      <c r="I108" s="49">
        <v>5479</v>
      </c>
      <c r="J108" s="49">
        <v>3986</v>
      </c>
      <c r="K108" s="49">
        <v>1972</v>
      </c>
      <c r="L108" s="49">
        <v>4001</v>
      </c>
      <c r="M108" s="49">
        <v>1517</v>
      </c>
      <c r="N108" s="49">
        <v>2702</v>
      </c>
      <c r="O108" s="49">
        <v>2721</v>
      </c>
      <c r="P108" s="49">
        <v>4918</v>
      </c>
      <c r="Q108" s="49">
        <v>2066</v>
      </c>
      <c r="R108" s="49">
        <v>2044</v>
      </c>
      <c r="S108" s="49">
        <v>2465</v>
      </c>
      <c r="T108" s="49">
        <v>2159</v>
      </c>
      <c r="U108" s="49">
        <v>2385</v>
      </c>
      <c r="V108" s="49">
        <v>1918</v>
      </c>
      <c r="W108" s="49">
        <v>2154</v>
      </c>
      <c r="X108" s="49">
        <v>1815</v>
      </c>
      <c r="Y108" s="49">
        <v>1315</v>
      </c>
      <c r="Z108" s="49">
        <v>1636</v>
      </c>
      <c r="AA108" s="49">
        <v>1304</v>
      </c>
      <c r="AB108" s="49" t="s">
        <v>113</v>
      </c>
      <c r="AC108" s="49" t="s">
        <v>113</v>
      </c>
      <c r="AD108" s="49" t="s">
        <v>113</v>
      </c>
      <c r="AE108" s="49" t="s">
        <v>113</v>
      </c>
      <c r="AF108" s="49" t="s">
        <v>113</v>
      </c>
      <c r="AG108" s="49" t="s">
        <v>113</v>
      </c>
      <c r="AH108" s="49" t="s">
        <v>113</v>
      </c>
      <c r="AI108" s="49" t="s">
        <v>113</v>
      </c>
      <c r="AJ108" s="49" t="s">
        <v>113</v>
      </c>
      <c r="AK108" s="49"/>
      <c r="AL108" s="178">
        <v>0</v>
      </c>
      <c r="AN108" s="199" t="s">
        <v>246</v>
      </c>
      <c r="AO108" s="197">
        <v>28362</v>
      </c>
    </row>
    <row r="109" spans="1:41" s="24" customFormat="1" ht="12.75">
      <c r="A109" s="24" t="s">
        <v>251</v>
      </c>
      <c r="B109" s="49" t="s">
        <v>252</v>
      </c>
      <c r="C109" s="49" t="s">
        <v>252</v>
      </c>
      <c r="D109" s="49" t="s">
        <v>252</v>
      </c>
      <c r="E109" s="49" t="s">
        <v>252</v>
      </c>
      <c r="F109" s="49" t="s">
        <v>252</v>
      </c>
      <c r="G109" s="49" t="s">
        <v>252</v>
      </c>
      <c r="H109" s="49" t="s">
        <v>252</v>
      </c>
      <c r="I109" s="49" t="s">
        <v>252</v>
      </c>
      <c r="J109" s="49" t="s">
        <v>252</v>
      </c>
      <c r="K109" s="49" t="s">
        <v>252</v>
      </c>
      <c r="L109" s="49" t="s">
        <v>252</v>
      </c>
      <c r="M109" s="49" t="s">
        <v>252</v>
      </c>
      <c r="N109" s="49" t="s">
        <v>252</v>
      </c>
      <c r="O109" s="49" t="s">
        <v>252</v>
      </c>
      <c r="P109" s="49" t="s">
        <v>252</v>
      </c>
      <c r="Q109" s="49" t="s">
        <v>252</v>
      </c>
      <c r="R109" s="49" t="s">
        <v>252</v>
      </c>
      <c r="S109" s="49" t="s">
        <v>252</v>
      </c>
      <c r="T109" s="49" t="s">
        <v>252</v>
      </c>
      <c r="U109" s="49" t="s">
        <v>252</v>
      </c>
      <c r="V109" s="49" t="s">
        <v>252</v>
      </c>
      <c r="W109" s="49" t="s">
        <v>252</v>
      </c>
      <c r="X109" s="49" t="s">
        <v>252</v>
      </c>
      <c r="Y109" s="49" t="s">
        <v>252</v>
      </c>
      <c r="Z109" s="49" t="s">
        <v>252</v>
      </c>
      <c r="AA109" s="49" t="s">
        <v>113</v>
      </c>
      <c r="AB109" s="49" t="s">
        <v>113</v>
      </c>
      <c r="AC109" s="49" t="s">
        <v>113</v>
      </c>
      <c r="AD109" s="49" t="s">
        <v>113</v>
      </c>
      <c r="AE109" s="49" t="s">
        <v>113</v>
      </c>
      <c r="AF109" s="49">
        <v>3322</v>
      </c>
      <c r="AG109" s="49">
        <v>8729</v>
      </c>
      <c r="AH109" s="49">
        <v>4778</v>
      </c>
      <c r="AI109" s="49">
        <v>6107</v>
      </c>
      <c r="AJ109" s="49">
        <v>5375</v>
      </c>
      <c r="AK109" s="49"/>
      <c r="AL109" s="178">
        <v>0</v>
      </c>
      <c r="AN109" s="199" t="s">
        <v>247</v>
      </c>
      <c r="AO109" s="197">
        <v>0</v>
      </c>
    </row>
    <row r="110" spans="1:41" s="24" customFormat="1" ht="12.75">
      <c r="A110" s="24" t="s">
        <v>253</v>
      </c>
      <c r="B110" s="49">
        <v>615761</v>
      </c>
      <c r="C110" s="49">
        <v>564412</v>
      </c>
      <c r="D110" s="49">
        <v>638734</v>
      </c>
      <c r="E110" s="49">
        <v>559759</v>
      </c>
      <c r="F110" s="49">
        <v>570392</v>
      </c>
      <c r="G110" s="49">
        <v>700759</v>
      </c>
      <c r="H110" s="49">
        <v>702023</v>
      </c>
      <c r="I110" s="49">
        <v>456276</v>
      </c>
      <c r="J110" s="49" t="s">
        <v>113</v>
      </c>
      <c r="K110" s="49" t="s">
        <v>113</v>
      </c>
      <c r="L110" s="49" t="s">
        <v>113</v>
      </c>
      <c r="M110" s="49" t="s">
        <v>113</v>
      </c>
      <c r="N110" s="49" t="s">
        <v>113</v>
      </c>
      <c r="O110" s="49" t="s">
        <v>113</v>
      </c>
      <c r="P110" s="49" t="s">
        <v>113</v>
      </c>
      <c r="Q110" s="49" t="s">
        <v>113</v>
      </c>
      <c r="R110" s="49" t="s">
        <v>113</v>
      </c>
      <c r="S110" s="49" t="s">
        <v>113</v>
      </c>
      <c r="T110" s="49" t="s">
        <v>113</v>
      </c>
      <c r="U110" s="49" t="s">
        <v>113</v>
      </c>
      <c r="V110" s="49" t="s">
        <v>113</v>
      </c>
      <c r="W110" s="49" t="s">
        <v>113</v>
      </c>
      <c r="X110" s="49" t="s">
        <v>113</v>
      </c>
      <c r="Y110" s="49" t="s">
        <v>113</v>
      </c>
      <c r="Z110" s="49" t="s">
        <v>113</v>
      </c>
      <c r="AA110" s="49" t="s">
        <v>113</v>
      </c>
      <c r="AB110" s="49" t="s">
        <v>113</v>
      </c>
      <c r="AC110" s="49" t="s">
        <v>113</v>
      </c>
      <c r="AD110" s="49" t="s">
        <v>113</v>
      </c>
      <c r="AE110" s="49" t="s">
        <v>113</v>
      </c>
      <c r="AF110" s="49" t="s">
        <v>113</v>
      </c>
      <c r="AG110" s="49" t="s">
        <v>113</v>
      </c>
      <c r="AH110" s="49" t="s">
        <v>113</v>
      </c>
      <c r="AI110" s="49" t="s">
        <v>113</v>
      </c>
      <c r="AJ110" s="49" t="s">
        <v>113</v>
      </c>
      <c r="AK110" s="49"/>
      <c r="AL110" s="57" t="s">
        <v>113</v>
      </c>
      <c r="AN110" s="199" t="s">
        <v>248</v>
      </c>
      <c r="AO110" s="200">
        <v>0</v>
      </c>
    </row>
    <row r="111" spans="1:41" s="24" customFormat="1" ht="12.75">
      <c r="A111" s="24" t="s">
        <v>254</v>
      </c>
      <c r="B111" s="49">
        <v>1752191</v>
      </c>
      <c r="C111" s="49">
        <v>1609917</v>
      </c>
      <c r="D111" s="49">
        <v>1632237</v>
      </c>
      <c r="E111" s="49">
        <v>1247301</v>
      </c>
      <c r="F111" s="49">
        <v>1309807</v>
      </c>
      <c r="G111" s="49">
        <v>1900619</v>
      </c>
      <c r="H111" s="49">
        <v>2054855</v>
      </c>
      <c r="I111" s="49">
        <v>1729686</v>
      </c>
      <c r="J111" s="49">
        <v>1790097</v>
      </c>
      <c r="K111" s="49">
        <v>1930396</v>
      </c>
      <c r="L111" s="49">
        <v>2437756</v>
      </c>
      <c r="M111" s="49">
        <v>3416089</v>
      </c>
      <c r="N111" s="49">
        <v>3186106</v>
      </c>
      <c r="O111" s="49">
        <v>3390472</v>
      </c>
      <c r="P111" s="49">
        <v>3352807</v>
      </c>
      <c r="Q111" s="49">
        <v>4258838</v>
      </c>
      <c r="R111" s="49">
        <v>3245859</v>
      </c>
      <c r="S111" s="49">
        <v>2932900</v>
      </c>
      <c r="T111" s="49">
        <v>3599404</v>
      </c>
      <c r="U111" s="49">
        <v>3985785</v>
      </c>
      <c r="V111" s="49">
        <v>3682400</v>
      </c>
      <c r="W111" s="49">
        <v>4233070</v>
      </c>
      <c r="X111" s="49">
        <v>3325837</v>
      </c>
      <c r="Y111" s="49">
        <v>3979400</v>
      </c>
      <c r="Z111" s="49">
        <v>3782240</v>
      </c>
      <c r="AA111" s="49">
        <v>4561000</v>
      </c>
      <c r="AB111" s="49">
        <v>5021000</v>
      </c>
      <c r="AC111" s="49">
        <v>5667000</v>
      </c>
      <c r="AD111" s="49">
        <v>5521000</v>
      </c>
      <c r="AE111" s="49">
        <v>5699810</v>
      </c>
      <c r="AF111" s="49">
        <v>5747911</v>
      </c>
      <c r="AG111" s="49">
        <v>5162394</v>
      </c>
      <c r="AH111" s="49">
        <v>5481625</v>
      </c>
      <c r="AI111" s="49">
        <v>5702729</v>
      </c>
      <c r="AJ111" s="49">
        <v>5635387</v>
      </c>
      <c r="AK111" s="49"/>
      <c r="AL111" s="181">
        <f>4328489+1107046</f>
        <v>5435535</v>
      </c>
      <c r="AN111" s="195" t="s">
        <v>249</v>
      </c>
      <c r="AO111" s="197">
        <v>131265</v>
      </c>
    </row>
    <row r="112" spans="1:41" s="24" customFormat="1" ht="12.75">
      <c r="A112" s="24" t="s">
        <v>255</v>
      </c>
      <c r="B112" s="49">
        <v>30120</v>
      </c>
      <c r="C112" s="49">
        <v>25265</v>
      </c>
      <c r="D112" s="49">
        <v>27507</v>
      </c>
      <c r="E112" s="49">
        <v>21654</v>
      </c>
      <c r="F112" s="49">
        <v>24955</v>
      </c>
      <c r="G112" s="49">
        <v>38504</v>
      </c>
      <c r="H112" s="49">
        <v>41166</v>
      </c>
      <c r="I112" s="49">
        <v>30184</v>
      </c>
      <c r="J112" s="49">
        <v>25815</v>
      </c>
      <c r="K112" s="49">
        <v>24688</v>
      </c>
      <c r="L112" s="49">
        <v>24798</v>
      </c>
      <c r="M112" s="49">
        <v>21779</v>
      </c>
      <c r="N112" s="49">
        <v>21736</v>
      </c>
      <c r="O112" s="49">
        <v>19257</v>
      </c>
      <c r="P112" s="49">
        <v>32286</v>
      </c>
      <c r="Q112" s="49">
        <v>27704</v>
      </c>
      <c r="R112" s="49" t="s">
        <v>113</v>
      </c>
      <c r="S112" s="49" t="s">
        <v>113</v>
      </c>
      <c r="T112" s="49" t="s">
        <v>113</v>
      </c>
      <c r="U112" s="49" t="s">
        <v>113</v>
      </c>
      <c r="V112" s="49" t="s">
        <v>113</v>
      </c>
      <c r="W112" s="49" t="s">
        <v>113</v>
      </c>
      <c r="X112" s="49" t="s">
        <v>113</v>
      </c>
      <c r="Y112" s="49" t="s">
        <v>113</v>
      </c>
      <c r="Z112" s="49" t="s">
        <v>113</v>
      </c>
      <c r="AA112" s="49" t="s">
        <v>113</v>
      </c>
      <c r="AB112" s="49" t="s">
        <v>113</v>
      </c>
      <c r="AC112" s="49" t="s">
        <v>113</v>
      </c>
      <c r="AD112" s="49">
        <v>113143</v>
      </c>
      <c r="AE112" s="49">
        <v>174963</v>
      </c>
      <c r="AF112" s="49">
        <v>121221</v>
      </c>
      <c r="AG112" s="49">
        <v>173629</v>
      </c>
      <c r="AH112" s="49">
        <v>140067</v>
      </c>
      <c r="AI112" s="49">
        <v>161989</v>
      </c>
      <c r="AJ112" s="49">
        <v>197884</v>
      </c>
      <c r="AK112" s="49"/>
      <c r="AL112" s="181">
        <v>150417</v>
      </c>
      <c r="AN112" s="195" t="s">
        <v>250</v>
      </c>
      <c r="AO112" s="173">
        <v>0</v>
      </c>
    </row>
    <row r="113" spans="1:41" s="24" customFormat="1" ht="12.75">
      <c r="A113" s="24" t="s">
        <v>256</v>
      </c>
      <c r="B113" s="49" t="s">
        <v>252</v>
      </c>
      <c r="C113" s="49" t="s">
        <v>252</v>
      </c>
      <c r="D113" s="49" t="s">
        <v>252</v>
      </c>
      <c r="E113" s="49" t="s">
        <v>252</v>
      </c>
      <c r="F113" s="49" t="s">
        <v>252</v>
      </c>
      <c r="G113" s="49" t="s">
        <v>252</v>
      </c>
      <c r="H113" s="49" t="s">
        <v>252</v>
      </c>
      <c r="I113" s="49" t="s">
        <v>252</v>
      </c>
      <c r="J113" s="49" t="s">
        <v>252</v>
      </c>
      <c r="K113" s="49" t="s">
        <v>252</v>
      </c>
      <c r="L113" s="49" t="s">
        <v>252</v>
      </c>
      <c r="M113" s="49" t="s">
        <v>252</v>
      </c>
      <c r="N113" s="49" t="s">
        <v>252</v>
      </c>
      <c r="O113" s="49" t="s">
        <v>252</v>
      </c>
      <c r="P113" s="49" t="s">
        <v>252</v>
      </c>
      <c r="Q113" s="49" t="s">
        <v>252</v>
      </c>
      <c r="R113" s="49" t="s">
        <v>252</v>
      </c>
      <c r="S113" s="49" t="s">
        <v>252</v>
      </c>
      <c r="T113" s="49" t="s">
        <v>252</v>
      </c>
      <c r="U113" s="49" t="s">
        <v>252</v>
      </c>
      <c r="V113" s="49">
        <v>15769</v>
      </c>
      <c r="W113" s="49">
        <v>15803</v>
      </c>
      <c r="X113" s="49">
        <v>15684</v>
      </c>
      <c r="Y113" s="49">
        <v>18466</v>
      </c>
      <c r="Z113" s="49">
        <v>21247</v>
      </c>
      <c r="AA113" s="49">
        <v>20761</v>
      </c>
      <c r="AB113" s="49">
        <v>20987</v>
      </c>
      <c r="AC113" s="49">
        <v>17595</v>
      </c>
      <c r="AD113" s="49">
        <v>18751</v>
      </c>
      <c r="AE113" s="49">
        <v>19344</v>
      </c>
      <c r="AF113" s="49">
        <v>16607</v>
      </c>
      <c r="AG113" s="49">
        <v>20865</v>
      </c>
      <c r="AH113" s="49">
        <v>18862</v>
      </c>
      <c r="AI113" s="49">
        <v>20032</v>
      </c>
      <c r="AJ113" s="49">
        <v>10273</v>
      </c>
      <c r="AK113" s="49"/>
      <c r="AL113" s="181">
        <v>31538</v>
      </c>
      <c r="AN113" s="195" t="s">
        <v>251</v>
      </c>
      <c r="AO113" s="200">
        <v>9140</v>
      </c>
    </row>
    <row r="114" spans="1:41" s="24" customFormat="1" ht="12.75">
      <c r="A114" s="24" t="s">
        <v>257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 t="s">
        <v>252</v>
      </c>
      <c r="T114" s="49" t="s">
        <v>252</v>
      </c>
      <c r="U114" s="49" t="s">
        <v>252</v>
      </c>
      <c r="V114" s="49" t="s">
        <v>252</v>
      </c>
      <c r="W114" s="49" t="s">
        <v>252</v>
      </c>
      <c r="X114" s="49" t="s">
        <v>252</v>
      </c>
      <c r="Y114" s="49">
        <v>126299</v>
      </c>
      <c r="Z114" s="49">
        <v>123013</v>
      </c>
      <c r="AA114" s="49">
        <v>107058</v>
      </c>
      <c r="AB114" s="49">
        <v>98082</v>
      </c>
      <c r="AC114" s="49">
        <v>88150</v>
      </c>
      <c r="AD114" s="49">
        <v>58199</v>
      </c>
      <c r="AE114" s="49">
        <v>87263</v>
      </c>
      <c r="AF114" s="49">
        <v>148191</v>
      </c>
      <c r="AG114" s="49">
        <v>100913</v>
      </c>
      <c r="AH114" s="49">
        <v>189123</v>
      </c>
      <c r="AI114" s="49">
        <v>138057</v>
      </c>
      <c r="AJ114" s="49">
        <v>148660</v>
      </c>
      <c r="AK114" s="49"/>
      <c r="AL114" s="181">
        <v>297151</v>
      </c>
      <c r="AN114" s="195" t="s">
        <v>253</v>
      </c>
      <c r="AO114" s="169" t="s">
        <v>113</v>
      </c>
    </row>
    <row r="115" spans="1:41" s="24" customFormat="1" ht="12.75">
      <c r="A115" s="24" t="s">
        <v>258</v>
      </c>
      <c r="B115" s="49" t="s">
        <v>113</v>
      </c>
      <c r="C115" s="49">
        <v>12868</v>
      </c>
      <c r="D115" s="49" t="s">
        <v>113</v>
      </c>
      <c r="E115" s="49" t="s">
        <v>113</v>
      </c>
      <c r="F115" s="49" t="s">
        <v>113</v>
      </c>
      <c r="G115" s="49">
        <v>198045</v>
      </c>
      <c r="H115" s="49">
        <v>260807</v>
      </c>
      <c r="I115" s="49">
        <v>275198</v>
      </c>
      <c r="J115" s="49">
        <v>224852</v>
      </c>
      <c r="K115" s="49">
        <v>231875</v>
      </c>
      <c r="L115" s="49">
        <v>257176</v>
      </c>
      <c r="M115" s="49">
        <v>253533</v>
      </c>
      <c r="N115" s="49">
        <v>264374</v>
      </c>
      <c r="O115" s="49">
        <v>327839</v>
      </c>
      <c r="P115" s="49">
        <v>343114</v>
      </c>
      <c r="Q115" s="49">
        <v>319408</v>
      </c>
      <c r="R115" s="49">
        <v>288918</v>
      </c>
      <c r="S115" s="49">
        <v>294987</v>
      </c>
      <c r="T115" s="49">
        <v>320915</v>
      </c>
      <c r="U115" s="49">
        <v>331225</v>
      </c>
      <c r="V115" s="49">
        <v>386723</v>
      </c>
      <c r="W115" s="49">
        <v>3925</v>
      </c>
      <c r="X115" s="49" t="s">
        <v>113</v>
      </c>
      <c r="Y115" s="49" t="s">
        <v>113</v>
      </c>
      <c r="Z115" s="49" t="s">
        <v>113</v>
      </c>
      <c r="AA115" s="49" t="s">
        <v>113</v>
      </c>
      <c r="AB115" s="49" t="s">
        <v>113</v>
      </c>
      <c r="AC115" s="49">
        <v>293676</v>
      </c>
      <c r="AD115" s="49">
        <v>458033</v>
      </c>
      <c r="AE115" s="49">
        <v>408459</v>
      </c>
      <c r="AF115" s="49">
        <v>398480</v>
      </c>
      <c r="AG115" s="49">
        <v>466926</v>
      </c>
      <c r="AH115" s="49">
        <v>470133</v>
      </c>
      <c r="AI115" s="49">
        <v>590370</v>
      </c>
      <c r="AJ115" s="49">
        <v>627768</v>
      </c>
      <c r="AK115" s="49"/>
      <c r="AL115" s="181">
        <v>531570</v>
      </c>
      <c r="AN115" s="195" t="s">
        <v>254</v>
      </c>
      <c r="AO115" s="197">
        <v>4557028</v>
      </c>
    </row>
    <row r="116" spans="1:41" s="24" customFormat="1" ht="12.75">
      <c r="A116" s="24" t="s">
        <v>259</v>
      </c>
      <c r="B116" s="49" t="s">
        <v>113</v>
      </c>
      <c r="C116" s="49" t="s">
        <v>113</v>
      </c>
      <c r="D116" s="49" t="s">
        <v>113</v>
      </c>
      <c r="E116" s="49" t="s">
        <v>113</v>
      </c>
      <c r="F116" s="49" t="s">
        <v>113</v>
      </c>
      <c r="G116" s="49" t="s">
        <v>113</v>
      </c>
      <c r="H116" s="49" t="s">
        <v>113</v>
      </c>
      <c r="I116" s="49">
        <v>134983</v>
      </c>
      <c r="J116" s="49">
        <v>2611403</v>
      </c>
      <c r="K116" s="49">
        <v>2176598</v>
      </c>
      <c r="L116" s="49">
        <v>2111556</v>
      </c>
      <c r="M116" s="49">
        <v>2000603</v>
      </c>
      <c r="N116" s="49">
        <v>1858287</v>
      </c>
      <c r="O116" s="49">
        <v>1842561</v>
      </c>
      <c r="P116" s="49">
        <v>1797668</v>
      </c>
      <c r="Q116" s="49">
        <v>1605853</v>
      </c>
      <c r="R116" s="49">
        <v>1490178</v>
      </c>
      <c r="S116" s="49">
        <v>1548675</v>
      </c>
      <c r="T116" s="49">
        <v>1614777</v>
      </c>
      <c r="U116" s="49">
        <v>1987743</v>
      </c>
      <c r="V116" s="49">
        <v>1620019</v>
      </c>
      <c r="W116" s="49">
        <v>1642931</v>
      </c>
      <c r="X116" s="49">
        <v>1088049</v>
      </c>
      <c r="Y116" s="49">
        <v>1422863</v>
      </c>
      <c r="Z116" s="49">
        <v>1197071</v>
      </c>
      <c r="AA116" s="49">
        <v>1787275</v>
      </c>
      <c r="AB116" s="49">
        <v>1832306</v>
      </c>
      <c r="AC116" s="49">
        <v>1823952</v>
      </c>
      <c r="AD116" s="49">
        <v>1881696</v>
      </c>
      <c r="AE116" s="49">
        <v>1897635</v>
      </c>
      <c r="AF116" s="49">
        <v>1694390</v>
      </c>
      <c r="AG116" s="49">
        <v>1637995</v>
      </c>
      <c r="AH116" s="49">
        <v>1848726</v>
      </c>
      <c r="AI116" s="49">
        <v>2186025</v>
      </c>
      <c r="AJ116" s="49">
        <v>2017847</v>
      </c>
      <c r="AK116" s="49"/>
      <c r="AL116" s="181">
        <v>1853666</v>
      </c>
      <c r="AN116" s="195" t="s">
        <v>255</v>
      </c>
      <c r="AO116" s="197">
        <v>80096</v>
      </c>
    </row>
    <row r="117" spans="1:41" s="24" customFormat="1" ht="12.75">
      <c r="A117" s="24" t="s">
        <v>260</v>
      </c>
      <c r="B117" s="49">
        <v>82087</v>
      </c>
      <c r="C117" s="49">
        <v>63842</v>
      </c>
      <c r="D117" s="49">
        <v>99015</v>
      </c>
      <c r="E117" s="49">
        <v>74644</v>
      </c>
      <c r="F117" s="49">
        <v>62163</v>
      </c>
      <c r="G117" s="49">
        <v>84285</v>
      </c>
      <c r="H117" s="49">
        <v>95747</v>
      </c>
      <c r="I117" s="49">
        <v>17687</v>
      </c>
      <c r="J117" s="49" t="s">
        <v>113</v>
      </c>
      <c r="K117" s="49" t="s">
        <v>113</v>
      </c>
      <c r="L117" s="49" t="s">
        <v>113</v>
      </c>
      <c r="M117" s="49" t="s">
        <v>113</v>
      </c>
      <c r="N117" s="49" t="s">
        <v>113</v>
      </c>
      <c r="O117" s="49" t="s">
        <v>113</v>
      </c>
      <c r="P117" s="49" t="s">
        <v>113</v>
      </c>
      <c r="Q117" s="49" t="s">
        <v>113</v>
      </c>
      <c r="R117" s="49" t="s">
        <v>113</v>
      </c>
      <c r="S117" s="49" t="s">
        <v>113</v>
      </c>
      <c r="T117" s="49" t="s">
        <v>113</v>
      </c>
      <c r="U117" s="49" t="s">
        <v>113</v>
      </c>
      <c r="V117" s="49" t="s">
        <v>113</v>
      </c>
      <c r="W117" s="49" t="s">
        <v>113</v>
      </c>
      <c r="X117" s="49" t="s">
        <v>113</v>
      </c>
      <c r="Y117" s="49" t="s">
        <v>113</v>
      </c>
      <c r="Z117" s="49" t="s">
        <v>113</v>
      </c>
      <c r="AA117" s="49" t="s">
        <v>113</v>
      </c>
      <c r="AB117" s="49" t="s">
        <v>113</v>
      </c>
      <c r="AC117" s="49" t="s">
        <v>113</v>
      </c>
      <c r="AD117" s="49" t="s">
        <v>113</v>
      </c>
      <c r="AE117" s="49" t="s">
        <v>113</v>
      </c>
      <c r="AF117" s="49" t="s">
        <v>113</v>
      </c>
      <c r="AG117" s="49" t="s">
        <v>113</v>
      </c>
      <c r="AH117" s="49" t="s">
        <v>113</v>
      </c>
      <c r="AI117" s="49" t="s">
        <v>113</v>
      </c>
      <c r="AJ117" s="49" t="s">
        <v>113</v>
      </c>
      <c r="AK117" s="49"/>
      <c r="AL117" s="57" t="s">
        <v>113</v>
      </c>
      <c r="AN117" s="195" t="s">
        <v>256</v>
      </c>
      <c r="AO117" s="197">
        <v>28189</v>
      </c>
    </row>
    <row r="118" spans="1:41" s="24" customFormat="1" ht="12.75">
      <c r="A118" s="24" t="s">
        <v>261</v>
      </c>
      <c r="B118" s="49" t="s">
        <v>113</v>
      </c>
      <c r="C118" s="49" t="s">
        <v>113</v>
      </c>
      <c r="D118" s="49" t="s">
        <v>113</v>
      </c>
      <c r="E118" s="49" t="s">
        <v>113</v>
      </c>
      <c r="F118" s="49" t="s">
        <v>113</v>
      </c>
      <c r="G118" s="49" t="s">
        <v>113</v>
      </c>
      <c r="H118" s="49">
        <v>211997</v>
      </c>
      <c r="I118" s="49">
        <v>569497</v>
      </c>
      <c r="J118" s="49">
        <v>426742</v>
      </c>
      <c r="K118" s="49">
        <v>416703</v>
      </c>
      <c r="L118" s="49">
        <v>329854</v>
      </c>
      <c r="M118" s="49">
        <v>339610</v>
      </c>
      <c r="N118" s="49">
        <v>333476</v>
      </c>
      <c r="O118" s="49">
        <v>315128</v>
      </c>
      <c r="P118" s="49">
        <v>329640</v>
      </c>
      <c r="Q118" s="49">
        <v>287925</v>
      </c>
      <c r="R118" s="49">
        <v>269834</v>
      </c>
      <c r="S118" s="49">
        <v>302582</v>
      </c>
      <c r="T118" s="49">
        <v>320051</v>
      </c>
      <c r="U118" s="49">
        <v>381896</v>
      </c>
      <c r="V118" s="49">
        <v>408727</v>
      </c>
      <c r="W118" s="49">
        <v>336991</v>
      </c>
      <c r="X118" s="49">
        <v>280514</v>
      </c>
      <c r="Y118" s="49">
        <v>259814</v>
      </c>
      <c r="Z118" s="49">
        <v>228478</v>
      </c>
      <c r="AA118" s="49">
        <v>293307</v>
      </c>
      <c r="AB118" s="49">
        <v>307368</v>
      </c>
      <c r="AC118" s="49">
        <v>290281</v>
      </c>
      <c r="AD118" s="49">
        <v>318633</v>
      </c>
      <c r="AE118" s="49">
        <v>229337</v>
      </c>
      <c r="AF118" s="49">
        <v>149955</v>
      </c>
      <c r="AG118" s="49" t="s">
        <v>113</v>
      </c>
      <c r="AH118" s="49" t="s">
        <v>113</v>
      </c>
      <c r="AI118" s="49" t="s">
        <v>113</v>
      </c>
      <c r="AJ118" s="49" t="s">
        <v>113</v>
      </c>
      <c r="AK118" s="49"/>
      <c r="AL118" s="181">
        <v>529067</v>
      </c>
      <c r="AN118" s="195" t="s">
        <v>257</v>
      </c>
      <c r="AO118" s="197">
        <v>182877</v>
      </c>
    </row>
    <row r="119" spans="1:41" s="24" customFormat="1" ht="12.75">
      <c r="A119" s="24" t="s">
        <v>262</v>
      </c>
      <c r="B119" s="49" t="s">
        <v>113</v>
      </c>
      <c r="C119" s="49" t="s">
        <v>113</v>
      </c>
      <c r="D119" s="49" t="s">
        <v>113</v>
      </c>
      <c r="E119" s="49" t="s">
        <v>113</v>
      </c>
      <c r="F119" s="49" t="s">
        <v>113</v>
      </c>
      <c r="G119" s="49" t="s">
        <v>113</v>
      </c>
      <c r="H119" s="49" t="s">
        <v>113</v>
      </c>
      <c r="I119" s="49" t="s">
        <v>113</v>
      </c>
      <c r="J119" s="49" t="s">
        <v>113</v>
      </c>
      <c r="K119" s="49" t="s">
        <v>113</v>
      </c>
      <c r="L119" s="49" t="s">
        <v>113</v>
      </c>
      <c r="M119" s="49" t="s">
        <v>113</v>
      </c>
      <c r="N119" s="49" t="s">
        <v>113</v>
      </c>
      <c r="O119" s="49" t="s">
        <v>113</v>
      </c>
      <c r="P119" s="49" t="s">
        <v>113</v>
      </c>
      <c r="Q119" s="49" t="s">
        <v>113</v>
      </c>
      <c r="R119" s="49" t="s">
        <v>113</v>
      </c>
      <c r="S119" s="49" t="s">
        <v>113</v>
      </c>
      <c r="T119" s="49" t="s">
        <v>113</v>
      </c>
      <c r="U119" s="49" t="s">
        <v>113</v>
      </c>
      <c r="V119" s="49" t="s">
        <v>113</v>
      </c>
      <c r="W119" s="49" t="s">
        <v>113</v>
      </c>
      <c r="X119" s="49" t="s">
        <v>113</v>
      </c>
      <c r="Y119" s="49" t="s">
        <v>113</v>
      </c>
      <c r="Z119" s="49" t="s">
        <v>113</v>
      </c>
      <c r="AA119" s="49" t="s">
        <v>113</v>
      </c>
      <c r="AB119" s="49" t="s">
        <v>113</v>
      </c>
      <c r="AC119" s="49">
        <v>585311</v>
      </c>
      <c r="AD119" s="49">
        <v>920886</v>
      </c>
      <c r="AE119" s="49">
        <v>767130</v>
      </c>
      <c r="AF119" s="49">
        <v>797493</v>
      </c>
      <c r="AG119" s="49">
        <v>635650</v>
      </c>
      <c r="AH119" s="49">
        <v>780886</v>
      </c>
      <c r="AI119" s="49">
        <v>607313</v>
      </c>
      <c r="AJ119" s="49">
        <v>334417</v>
      </c>
      <c r="AK119" s="49"/>
      <c r="AL119" s="181">
        <v>317688</v>
      </c>
      <c r="AN119" s="195" t="s">
        <v>258</v>
      </c>
      <c r="AO119" s="197">
        <v>499102</v>
      </c>
    </row>
    <row r="120" spans="1:41" s="24" customFormat="1" ht="12.75">
      <c r="A120" s="24" t="s">
        <v>263</v>
      </c>
      <c r="B120" s="49" t="s">
        <v>252</v>
      </c>
      <c r="C120" s="49" t="s">
        <v>252</v>
      </c>
      <c r="D120" s="49" t="s">
        <v>252</v>
      </c>
      <c r="E120" s="49" t="s">
        <v>252</v>
      </c>
      <c r="F120" s="49" t="s">
        <v>252</v>
      </c>
      <c r="G120" s="49" t="s">
        <v>252</v>
      </c>
      <c r="H120" s="49" t="s">
        <v>252</v>
      </c>
      <c r="I120" s="49" t="s">
        <v>252</v>
      </c>
      <c r="J120" s="49" t="s">
        <v>252</v>
      </c>
      <c r="K120" s="49" t="s">
        <v>252</v>
      </c>
      <c r="L120" s="49" t="s">
        <v>252</v>
      </c>
      <c r="M120" s="49" t="s">
        <v>252</v>
      </c>
      <c r="N120" s="49" t="s">
        <v>252</v>
      </c>
      <c r="O120" s="49" t="s">
        <v>252</v>
      </c>
      <c r="P120" s="49" t="s">
        <v>252</v>
      </c>
      <c r="Q120" s="49" t="s">
        <v>252</v>
      </c>
      <c r="R120" s="49" t="s">
        <v>252</v>
      </c>
      <c r="S120" s="49" t="s">
        <v>252</v>
      </c>
      <c r="T120" s="49" t="s">
        <v>252</v>
      </c>
      <c r="U120" s="49" t="s">
        <v>252</v>
      </c>
      <c r="V120" s="49" t="s">
        <v>252</v>
      </c>
      <c r="W120" s="49">
        <v>370122</v>
      </c>
      <c r="X120" s="49">
        <v>330105</v>
      </c>
      <c r="Y120" s="49">
        <v>332255</v>
      </c>
      <c r="Z120" s="49">
        <v>302348</v>
      </c>
      <c r="AA120" s="49">
        <v>322592</v>
      </c>
      <c r="AB120" s="49">
        <v>342962</v>
      </c>
      <c r="AC120" s="49">
        <v>344561</v>
      </c>
      <c r="AD120" s="49">
        <v>473256</v>
      </c>
      <c r="AE120" s="49">
        <v>522288</v>
      </c>
      <c r="AF120" s="49">
        <v>437264</v>
      </c>
      <c r="AG120" s="49">
        <v>441777</v>
      </c>
      <c r="AH120" s="49">
        <v>472294</v>
      </c>
      <c r="AI120" s="49">
        <v>450927</v>
      </c>
      <c r="AJ120" s="49">
        <v>449223</v>
      </c>
      <c r="AK120" s="49"/>
      <c r="AL120" s="181">
        <v>395388</v>
      </c>
      <c r="AN120" s="195" t="s">
        <v>259</v>
      </c>
      <c r="AO120" s="197">
        <v>1592022</v>
      </c>
    </row>
    <row r="121" spans="1:41" s="24" customFormat="1" ht="12.75">
      <c r="A121" s="24" t="s">
        <v>264</v>
      </c>
      <c r="B121" s="49" t="s">
        <v>252</v>
      </c>
      <c r="C121" s="49" t="s">
        <v>252</v>
      </c>
      <c r="D121" s="49" t="s">
        <v>252</v>
      </c>
      <c r="E121" s="49" t="s">
        <v>252</v>
      </c>
      <c r="F121" s="49" t="s">
        <v>252</v>
      </c>
      <c r="G121" s="49" t="s">
        <v>252</v>
      </c>
      <c r="H121" s="49" t="s">
        <v>252</v>
      </c>
      <c r="I121" s="49" t="s">
        <v>252</v>
      </c>
      <c r="J121" s="49" t="s">
        <v>252</v>
      </c>
      <c r="K121" s="49" t="s">
        <v>252</v>
      </c>
      <c r="L121" s="49" t="s">
        <v>252</v>
      </c>
      <c r="M121" s="49" t="s">
        <v>252</v>
      </c>
      <c r="N121" s="49" t="s">
        <v>252</v>
      </c>
      <c r="O121" s="49" t="s">
        <v>252</v>
      </c>
      <c r="P121" s="49" t="s">
        <v>252</v>
      </c>
      <c r="Q121" s="49" t="s">
        <v>252</v>
      </c>
      <c r="R121" s="49" t="s">
        <v>252</v>
      </c>
      <c r="S121" s="49" t="s">
        <v>252</v>
      </c>
      <c r="T121" s="49" t="s">
        <v>252</v>
      </c>
      <c r="U121" s="49" t="s">
        <v>252</v>
      </c>
      <c r="V121" s="49" t="s">
        <v>252</v>
      </c>
      <c r="W121" s="49" t="s">
        <v>252</v>
      </c>
      <c r="X121" s="49" t="s">
        <v>252</v>
      </c>
      <c r="Y121" s="49" t="s">
        <v>252</v>
      </c>
      <c r="Z121" s="49" t="s">
        <v>252</v>
      </c>
      <c r="AA121" s="49" t="s">
        <v>252</v>
      </c>
      <c r="AB121" s="49" t="s">
        <v>252</v>
      </c>
      <c r="AC121" s="49" t="s">
        <v>252</v>
      </c>
      <c r="AD121" s="49">
        <v>1959961</v>
      </c>
      <c r="AE121" s="49">
        <v>2226596</v>
      </c>
      <c r="AF121" s="49">
        <v>2791748</v>
      </c>
      <c r="AG121" s="49">
        <v>2224318</v>
      </c>
      <c r="AH121" s="49">
        <v>2565284</v>
      </c>
      <c r="AI121" s="49">
        <v>2692025</v>
      </c>
      <c r="AJ121" s="49">
        <v>2660298</v>
      </c>
      <c r="AK121" s="49"/>
      <c r="AL121" s="178">
        <v>2172134</v>
      </c>
      <c r="AN121" s="195" t="s">
        <v>260</v>
      </c>
      <c r="AO121" s="169" t="s">
        <v>113</v>
      </c>
    </row>
    <row r="122" spans="1:41" s="24" customFormat="1" ht="12.75">
      <c r="A122" s="24" t="s">
        <v>265</v>
      </c>
      <c r="B122" s="49" t="s">
        <v>252</v>
      </c>
      <c r="C122" s="49" t="s">
        <v>252</v>
      </c>
      <c r="D122" s="49" t="s">
        <v>252</v>
      </c>
      <c r="E122" s="49" t="s">
        <v>252</v>
      </c>
      <c r="F122" s="49" t="s">
        <v>252</v>
      </c>
      <c r="G122" s="49" t="s">
        <v>252</v>
      </c>
      <c r="H122" s="49" t="s">
        <v>252</v>
      </c>
      <c r="I122" s="49" t="s">
        <v>252</v>
      </c>
      <c r="J122" s="49" t="s">
        <v>252</v>
      </c>
      <c r="K122" s="49" t="s">
        <v>252</v>
      </c>
      <c r="L122" s="49" t="s">
        <v>252</v>
      </c>
      <c r="M122" s="49" t="s">
        <v>252</v>
      </c>
      <c r="N122" s="49" t="s">
        <v>252</v>
      </c>
      <c r="O122" s="49" t="s">
        <v>252</v>
      </c>
      <c r="P122" s="49" t="s">
        <v>252</v>
      </c>
      <c r="Q122" s="49" t="s">
        <v>252</v>
      </c>
      <c r="R122" s="49" t="s">
        <v>252</v>
      </c>
      <c r="S122" s="49" t="s">
        <v>252</v>
      </c>
      <c r="T122" s="49" t="s">
        <v>252</v>
      </c>
      <c r="U122" s="49" t="s">
        <v>252</v>
      </c>
      <c r="V122" s="49" t="s">
        <v>252</v>
      </c>
      <c r="W122" s="49" t="s">
        <v>252</v>
      </c>
      <c r="X122" s="49" t="s">
        <v>252</v>
      </c>
      <c r="Y122" s="49" t="s">
        <v>252</v>
      </c>
      <c r="Z122" s="49" t="s">
        <v>252</v>
      </c>
      <c r="AA122" s="49" t="s">
        <v>252</v>
      </c>
      <c r="AB122" s="49" t="s">
        <v>252</v>
      </c>
      <c r="AC122" s="49" t="s">
        <v>252</v>
      </c>
      <c r="AD122" s="49">
        <v>289944</v>
      </c>
      <c r="AE122" s="49">
        <v>282551</v>
      </c>
      <c r="AF122" s="49">
        <v>232867</v>
      </c>
      <c r="AG122" s="49">
        <v>233898</v>
      </c>
      <c r="AH122" s="49">
        <v>260506</v>
      </c>
      <c r="AI122" s="49">
        <v>325416</v>
      </c>
      <c r="AJ122" s="49">
        <v>245239</v>
      </c>
      <c r="AK122" s="49"/>
      <c r="AL122" s="181">
        <v>141092</v>
      </c>
      <c r="AN122" s="195" t="s">
        <v>261</v>
      </c>
      <c r="AO122" s="197">
        <v>449555</v>
      </c>
    </row>
    <row r="123" spans="1:41" s="24" customFormat="1" ht="12.75">
      <c r="A123" s="24" t="s">
        <v>266</v>
      </c>
      <c r="B123" s="49" t="s">
        <v>252</v>
      </c>
      <c r="C123" s="49" t="s">
        <v>252</v>
      </c>
      <c r="D123" s="49" t="s">
        <v>252</v>
      </c>
      <c r="E123" s="49" t="s">
        <v>252</v>
      </c>
      <c r="F123" s="49" t="s">
        <v>252</v>
      </c>
      <c r="G123" s="49" t="s">
        <v>252</v>
      </c>
      <c r="H123" s="49" t="s">
        <v>252</v>
      </c>
      <c r="I123" s="49" t="s">
        <v>252</v>
      </c>
      <c r="J123" s="49" t="s">
        <v>252</v>
      </c>
      <c r="K123" s="49" t="s">
        <v>252</v>
      </c>
      <c r="L123" s="49" t="s">
        <v>252</v>
      </c>
      <c r="M123" s="49" t="s">
        <v>252</v>
      </c>
      <c r="N123" s="49" t="s">
        <v>252</v>
      </c>
      <c r="O123" s="49" t="s">
        <v>252</v>
      </c>
      <c r="P123" s="49" t="s">
        <v>252</v>
      </c>
      <c r="Q123" s="49" t="s">
        <v>252</v>
      </c>
      <c r="R123" s="49" t="s">
        <v>252</v>
      </c>
      <c r="S123" s="49" t="s">
        <v>252</v>
      </c>
      <c r="T123" s="49" t="s">
        <v>252</v>
      </c>
      <c r="U123" s="49" t="s">
        <v>252</v>
      </c>
      <c r="V123" s="49" t="s">
        <v>252</v>
      </c>
      <c r="W123" s="49" t="s">
        <v>252</v>
      </c>
      <c r="X123" s="49" t="s">
        <v>252</v>
      </c>
      <c r="Y123" s="49" t="s">
        <v>252</v>
      </c>
      <c r="Z123" s="49" t="s">
        <v>252</v>
      </c>
      <c r="AA123" s="49" t="s">
        <v>252</v>
      </c>
      <c r="AB123" s="49" t="s">
        <v>252</v>
      </c>
      <c r="AC123" s="49" t="s">
        <v>252</v>
      </c>
      <c r="AD123" s="49">
        <v>24688</v>
      </c>
      <c r="AE123" s="49">
        <v>32326</v>
      </c>
      <c r="AF123" s="49">
        <v>34713</v>
      </c>
      <c r="AG123" s="49">
        <v>41508</v>
      </c>
      <c r="AH123" s="49">
        <v>38220</v>
      </c>
      <c r="AI123" s="49">
        <v>38103</v>
      </c>
      <c r="AJ123" s="49">
        <v>37146</v>
      </c>
      <c r="AK123" s="49"/>
      <c r="AL123" s="181">
        <v>35095</v>
      </c>
      <c r="AN123" s="195" t="s">
        <v>262</v>
      </c>
      <c r="AO123" s="197">
        <v>284726</v>
      </c>
    </row>
    <row r="124" spans="1:41" s="24" customFormat="1" ht="12.75">
      <c r="A124" s="24" t="s">
        <v>267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57"/>
      <c r="AN124" s="195" t="s">
        <v>263</v>
      </c>
      <c r="AO124" s="197">
        <v>419816</v>
      </c>
    </row>
    <row r="125" spans="1:41" s="24" customFormat="1" ht="12.75">
      <c r="A125" s="24" t="s">
        <v>268</v>
      </c>
      <c r="B125" s="49">
        <v>300039</v>
      </c>
      <c r="C125" s="49">
        <v>317401</v>
      </c>
      <c r="D125" s="49">
        <v>329572</v>
      </c>
      <c r="E125" s="49">
        <v>272845</v>
      </c>
      <c r="F125" s="49">
        <v>266624</v>
      </c>
      <c r="G125" s="49">
        <v>319089</v>
      </c>
      <c r="H125" s="49">
        <v>323348</v>
      </c>
      <c r="I125" s="49">
        <v>298443</v>
      </c>
      <c r="J125" s="49">
        <v>264924</v>
      </c>
      <c r="K125" s="49">
        <v>263778</v>
      </c>
      <c r="L125" s="49">
        <v>281725</v>
      </c>
      <c r="M125" s="49">
        <v>290763</v>
      </c>
      <c r="N125" s="49">
        <v>290167</v>
      </c>
      <c r="O125" s="49">
        <v>311492</v>
      </c>
      <c r="P125" s="49">
        <v>284918</v>
      </c>
      <c r="Q125" s="49">
        <v>262527</v>
      </c>
      <c r="R125" s="49">
        <v>234721</v>
      </c>
      <c r="S125" s="49">
        <v>251734</v>
      </c>
      <c r="T125" s="49">
        <v>249138</v>
      </c>
      <c r="U125" s="49">
        <v>245675</v>
      </c>
      <c r="V125" s="49">
        <v>244482</v>
      </c>
      <c r="W125" s="49">
        <v>213199</v>
      </c>
      <c r="X125" s="49">
        <v>195016</v>
      </c>
      <c r="Y125" s="49">
        <v>190747</v>
      </c>
      <c r="Z125" s="49">
        <v>205593</v>
      </c>
      <c r="AA125" s="49">
        <v>219601</v>
      </c>
      <c r="AB125" s="49">
        <v>212365</v>
      </c>
      <c r="AC125" s="49">
        <v>223607</v>
      </c>
      <c r="AD125" s="49">
        <v>239897</v>
      </c>
      <c r="AE125" s="49">
        <v>241641</v>
      </c>
      <c r="AF125" s="49">
        <v>200846</v>
      </c>
      <c r="AG125" s="49">
        <v>212716</v>
      </c>
      <c r="AH125" s="49">
        <v>242941</v>
      </c>
      <c r="AI125" s="49">
        <v>247429</v>
      </c>
      <c r="AJ125" s="49">
        <v>245658</v>
      </c>
      <c r="AK125" s="49"/>
      <c r="AL125" s="178">
        <f>145151+72551+20225</f>
        <v>237927</v>
      </c>
      <c r="AN125" s="195" t="s">
        <v>264</v>
      </c>
      <c r="AO125" s="200">
        <v>2368211</v>
      </c>
    </row>
    <row r="126" spans="1:41" s="24" customFormat="1" ht="12.75">
      <c r="A126" s="24" t="s">
        <v>269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57"/>
      <c r="AN126" s="195" t="s">
        <v>265</v>
      </c>
      <c r="AO126" s="197">
        <f>297179+1548</f>
        <v>298727</v>
      </c>
    </row>
    <row r="127" spans="1:41" s="24" customFormat="1" ht="12.75">
      <c r="A127" s="24" t="s">
        <v>270</v>
      </c>
      <c r="B127" s="49">
        <v>52318</v>
      </c>
      <c r="C127" s="49">
        <v>49646</v>
      </c>
      <c r="D127" s="49">
        <v>43269</v>
      </c>
      <c r="E127" s="49">
        <v>43982</v>
      </c>
      <c r="F127" s="49">
        <v>40380</v>
      </c>
      <c r="G127" s="49">
        <v>48933</v>
      </c>
      <c r="H127" s="49">
        <v>51511</v>
      </c>
      <c r="I127" s="49">
        <v>45666</v>
      </c>
      <c r="J127" s="49">
        <v>44636</v>
      </c>
      <c r="K127" s="49">
        <v>46084</v>
      </c>
      <c r="L127" s="49">
        <v>47213</v>
      </c>
      <c r="M127" s="49">
        <v>51959</v>
      </c>
      <c r="N127" s="49">
        <v>50690</v>
      </c>
      <c r="O127" s="49">
        <v>57375</v>
      </c>
      <c r="P127" s="49">
        <v>38592</v>
      </c>
      <c r="Q127" s="49">
        <v>34820</v>
      </c>
      <c r="R127" s="49">
        <v>28963</v>
      </c>
      <c r="S127" s="49">
        <v>29118</v>
      </c>
      <c r="T127" s="49">
        <v>25873</v>
      </c>
      <c r="U127" s="49">
        <v>25659</v>
      </c>
      <c r="V127" s="49">
        <v>26623</v>
      </c>
      <c r="W127" s="49">
        <v>25535</v>
      </c>
      <c r="X127" s="49">
        <v>24240</v>
      </c>
      <c r="Y127" s="49">
        <v>9937</v>
      </c>
      <c r="Z127" s="49">
        <v>20467</v>
      </c>
      <c r="AA127" s="49">
        <v>19224</v>
      </c>
      <c r="AB127" s="49">
        <v>20976</v>
      </c>
      <c r="AC127" s="49">
        <v>18085</v>
      </c>
      <c r="AD127" s="49">
        <v>16516</v>
      </c>
      <c r="AE127" s="49">
        <v>9881</v>
      </c>
      <c r="AF127" s="49">
        <v>19102</v>
      </c>
      <c r="AG127" s="49">
        <v>17805</v>
      </c>
      <c r="AH127" s="49">
        <v>16782</v>
      </c>
      <c r="AI127" s="49">
        <v>20892</v>
      </c>
      <c r="AJ127" s="49">
        <v>18479</v>
      </c>
      <c r="AK127" s="49"/>
      <c r="AL127" s="181">
        <v>19288</v>
      </c>
      <c r="AN127" s="195" t="s">
        <v>266</v>
      </c>
      <c r="AO127" s="197">
        <v>31226</v>
      </c>
    </row>
    <row r="128" spans="1:41" s="24" customFormat="1" ht="12.75">
      <c r="A128" s="24" t="s">
        <v>271</v>
      </c>
      <c r="B128" s="49">
        <v>4642</v>
      </c>
      <c r="C128" s="49">
        <v>5192</v>
      </c>
      <c r="D128" s="49">
        <v>3926</v>
      </c>
      <c r="E128" s="49">
        <v>3706</v>
      </c>
      <c r="F128" s="49">
        <v>4455</v>
      </c>
      <c r="G128" s="49">
        <v>5598</v>
      </c>
      <c r="H128" s="49">
        <v>4946</v>
      </c>
      <c r="I128" s="49">
        <v>5330</v>
      </c>
      <c r="J128" s="49">
        <v>6261</v>
      </c>
      <c r="K128" s="49">
        <v>6073</v>
      </c>
      <c r="L128" s="49">
        <v>7405</v>
      </c>
      <c r="M128" s="49">
        <v>6295</v>
      </c>
      <c r="N128" s="49">
        <v>8589</v>
      </c>
      <c r="O128" s="49">
        <v>7297</v>
      </c>
      <c r="P128" s="49">
        <v>8217</v>
      </c>
      <c r="Q128" s="49">
        <v>6690</v>
      </c>
      <c r="R128" s="49">
        <v>15704</v>
      </c>
      <c r="S128" s="49">
        <v>5263</v>
      </c>
      <c r="T128" s="49">
        <v>5867</v>
      </c>
      <c r="U128" s="49">
        <v>6443</v>
      </c>
      <c r="V128" s="49">
        <v>7500</v>
      </c>
      <c r="W128" s="49">
        <v>5227</v>
      </c>
      <c r="X128" s="49">
        <v>4589</v>
      </c>
      <c r="Y128" s="49">
        <v>4988</v>
      </c>
      <c r="Z128" s="49">
        <v>4961</v>
      </c>
      <c r="AA128" s="49">
        <v>4729</v>
      </c>
      <c r="AB128" s="49">
        <v>8345</v>
      </c>
      <c r="AC128" s="49">
        <v>7264</v>
      </c>
      <c r="AD128" s="49">
        <v>7006</v>
      </c>
      <c r="AE128" s="49">
        <v>10142</v>
      </c>
      <c r="AF128" s="49">
        <v>8250</v>
      </c>
      <c r="AG128" s="49">
        <v>5066</v>
      </c>
      <c r="AH128" s="49">
        <v>6055</v>
      </c>
      <c r="AI128" s="49">
        <v>6181</v>
      </c>
      <c r="AJ128" s="49">
        <v>4062</v>
      </c>
      <c r="AK128" s="49"/>
      <c r="AL128" s="178">
        <v>4983</v>
      </c>
      <c r="AN128" s="195" t="s">
        <v>267</v>
      </c>
      <c r="AO128" s="173"/>
    </row>
    <row r="129" spans="1:41" s="24" customFormat="1" ht="12.75">
      <c r="A129" s="24" t="s">
        <v>272</v>
      </c>
      <c r="B129" s="49">
        <v>2017751</v>
      </c>
      <c r="C129" s="49">
        <v>1939637</v>
      </c>
      <c r="D129" s="49">
        <v>2009994</v>
      </c>
      <c r="E129" s="49">
        <v>1796424</v>
      </c>
      <c r="F129" s="49">
        <v>1847446</v>
      </c>
      <c r="G129" s="49">
        <v>2283791</v>
      </c>
      <c r="H129" s="49">
        <v>2331008</v>
      </c>
      <c r="I129" s="49">
        <v>2113367</v>
      </c>
      <c r="J129" s="49">
        <v>1988086</v>
      </c>
      <c r="K129" s="49">
        <v>2192038</v>
      </c>
      <c r="L129" s="49">
        <v>2588205</v>
      </c>
      <c r="M129" s="49">
        <v>2555071</v>
      </c>
      <c r="N129" s="49">
        <v>2450968</v>
      </c>
      <c r="O129" s="49">
        <v>2663990</v>
      </c>
      <c r="P129" s="49">
        <v>2402964</v>
      </c>
      <c r="Q129" s="49">
        <v>2446134</v>
      </c>
      <c r="R129" s="49">
        <v>2292452</v>
      </c>
      <c r="S129" s="49">
        <v>2338208</v>
      </c>
      <c r="T129" s="49">
        <v>2421987</v>
      </c>
      <c r="U129" s="49">
        <v>2412066</v>
      </c>
      <c r="V129" s="49">
        <v>2408106</v>
      </c>
      <c r="W129" s="49">
        <v>2578334</v>
      </c>
      <c r="X129" s="49">
        <v>2369001</v>
      </c>
      <c r="Y129" s="49">
        <v>3529193</v>
      </c>
      <c r="Z129" s="49">
        <v>3183755</v>
      </c>
      <c r="AA129" s="49">
        <v>3545565</v>
      </c>
      <c r="AB129" s="49">
        <v>3646133</v>
      </c>
      <c r="AC129" s="49">
        <v>3830231</v>
      </c>
      <c r="AD129" s="49">
        <v>4310884</v>
      </c>
      <c r="AE129" s="49">
        <v>4636473</v>
      </c>
      <c r="AF129" s="49">
        <v>3962678</v>
      </c>
      <c r="AG129" s="49">
        <v>4403869</v>
      </c>
      <c r="AH129" s="49">
        <v>4990999</v>
      </c>
      <c r="AI129" s="49">
        <v>5430917</v>
      </c>
      <c r="AJ129" s="49">
        <v>5663007</v>
      </c>
      <c r="AK129" s="49"/>
      <c r="AL129" s="181">
        <v>5891323</v>
      </c>
      <c r="AN129" s="195" t="s">
        <v>268</v>
      </c>
      <c r="AO129" s="200">
        <v>185548</v>
      </c>
    </row>
    <row r="130" spans="1:41" s="24" customFormat="1" ht="11.25">
      <c r="A130" s="24" t="s">
        <v>273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57"/>
      <c r="AN130" s="195" t="s">
        <v>269</v>
      </c>
      <c r="AO130" s="173"/>
    </row>
    <row r="131" spans="1:41" s="24" customFormat="1" ht="12.75">
      <c r="A131" s="24" t="s">
        <v>274</v>
      </c>
      <c r="B131" s="49">
        <v>21285</v>
      </c>
      <c r="C131" s="49">
        <v>22872</v>
      </c>
      <c r="D131" s="49">
        <v>20829</v>
      </c>
      <c r="E131" s="49">
        <v>18225</v>
      </c>
      <c r="F131" s="49">
        <v>19004</v>
      </c>
      <c r="G131" s="49">
        <v>24604</v>
      </c>
      <c r="H131" s="49">
        <v>26496</v>
      </c>
      <c r="I131" s="49">
        <v>25800</v>
      </c>
      <c r="J131" s="49">
        <v>23905</v>
      </c>
      <c r="K131" s="49">
        <v>24909</v>
      </c>
      <c r="L131" s="49">
        <v>24830</v>
      </c>
      <c r="M131" s="49">
        <v>26967</v>
      </c>
      <c r="N131" s="49">
        <v>28732</v>
      </c>
      <c r="O131" s="49">
        <v>24783</v>
      </c>
      <c r="P131" s="49">
        <v>24228</v>
      </c>
      <c r="Q131" s="49">
        <v>23848</v>
      </c>
      <c r="R131" s="49">
        <v>23886</v>
      </c>
      <c r="S131" s="49">
        <v>21839</v>
      </c>
      <c r="T131" s="49">
        <v>22186</v>
      </c>
      <c r="U131" s="49">
        <v>14476</v>
      </c>
      <c r="V131" s="49">
        <v>16838</v>
      </c>
      <c r="W131" s="49">
        <v>21486</v>
      </c>
      <c r="X131" s="49">
        <v>18358</v>
      </c>
      <c r="Y131" s="49">
        <v>16842</v>
      </c>
      <c r="Z131" s="49">
        <v>17700</v>
      </c>
      <c r="AA131" s="49">
        <v>24367</v>
      </c>
      <c r="AB131" s="49">
        <v>14215</v>
      </c>
      <c r="AC131" s="49">
        <v>20092</v>
      </c>
      <c r="AD131" s="49">
        <v>21460</v>
      </c>
      <c r="AE131" s="49">
        <v>20104</v>
      </c>
      <c r="AF131" s="49">
        <v>21502</v>
      </c>
      <c r="AG131" s="49">
        <v>22544</v>
      </c>
      <c r="AH131" s="49">
        <v>20476</v>
      </c>
      <c r="AI131" s="49">
        <v>31943</v>
      </c>
      <c r="AJ131" s="49">
        <v>23858</v>
      </c>
      <c r="AK131" s="49"/>
      <c r="AL131" s="181">
        <v>35402</v>
      </c>
      <c r="AN131" s="195" t="s">
        <v>270</v>
      </c>
      <c r="AO131" s="197">
        <v>19769</v>
      </c>
    </row>
    <row r="132" spans="1:41" s="24" customFormat="1" ht="12.75">
      <c r="A132" s="24" t="s">
        <v>275</v>
      </c>
      <c r="B132" s="49">
        <v>100799</v>
      </c>
      <c r="C132" s="49">
        <v>119388</v>
      </c>
      <c r="D132" s="49">
        <v>108890</v>
      </c>
      <c r="E132" s="49">
        <v>97906</v>
      </c>
      <c r="F132" s="49">
        <v>95931</v>
      </c>
      <c r="G132" s="49">
        <v>109478</v>
      </c>
      <c r="H132" s="49">
        <v>96023</v>
      </c>
      <c r="I132" s="49">
        <v>81752</v>
      </c>
      <c r="J132" s="49">
        <v>72297</v>
      </c>
      <c r="K132" s="49">
        <v>75995</v>
      </c>
      <c r="L132" s="49">
        <v>72432</v>
      </c>
      <c r="M132" s="49">
        <v>70547</v>
      </c>
      <c r="N132" s="49">
        <v>68148</v>
      </c>
      <c r="O132" s="49">
        <v>57982</v>
      </c>
      <c r="P132" s="49">
        <v>57735</v>
      </c>
      <c r="Q132" s="49">
        <v>52080</v>
      </c>
      <c r="R132" s="49">
        <v>44973</v>
      </c>
      <c r="S132" s="49">
        <v>44354</v>
      </c>
      <c r="T132" s="49">
        <v>55353</v>
      </c>
      <c r="U132" s="49">
        <v>45231</v>
      </c>
      <c r="V132" s="49">
        <v>44066</v>
      </c>
      <c r="W132" s="49">
        <v>40982</v>
      </c>
      <c r="X132" s="49">
        <v>39307</v>
      </c>
      <c r="Y132" s="49">
        <v>47759</v>
      </c>
      <c r="Z132" s="49">
        <v>40241</v>
      </c>
      <c r="AA132" s="49">
        <v>45044</v>
      </c>
      <c r="AB132" s="49">
        <v>42300</v>
      </c>
      <c r="AC132" s="49">
        <v>34509</v>
      </c>
      <c r="AD132" s="49">
        <v>35524</v>
      </c>
      <c r="AE132" s="49">
        <v>40350</v>
      </c>
      <c r="AF132" s="49">
        <v>36374</v>
      </c>
      <c r="AG132" s="49">
        <v>35650</v>
      </c>
      <c r="AH132" s="49">
        <v>36350</v>
      </c>
      <c r="AI132" s="49">
        <v>42816</v>
      </c>
      <c r="AJ132" s="49">
        <v>38842</v>
      </c>
      <c r="AK132" s="49"/>
      <c r="AL132" s="181">
        <v>47974</v>
      </c>
      <c r="AN132" s="195" t="s">
        <v>271</v>
      </c>
      <c r="AO132" s="200">
        <v>6689</v>
      </c>
    </row>
    <row r="133" spans="1:41" s="24" customFormat="1" ht="12.75">
      <c r="A133" s="24" t="s">
        <v>276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57"/>
      <c r="AN133" s="195" t="s">
        <v>272</v>
      </c>
      <c r="AO133" s="197">
        <v>5177020</v>
      </c>
    </row>
    <row r="134" spans="1:41" s="24" customFormat="1" ht="12.75">
      <c r="A134" s="146" t="s">
        <v>277</v>
      </c>
      <c r="B134" s="59">
        <v>37567</v>
      </c>
      <c r="C134" s="59">
        <v>29631</v>
      </c>
      <c r="D134" s="59">
        <v>35660</v>
      </c>
      <c r="E134" s="59">
        <v>31633</v>
      </c>
      <c r="F134" s="59">
        <v>25802</v>
      </c>
      <c r="G134" s="59">
        <v>29334</v>
      </c>
      <c r="H134" s="59">
        <v>31372</v>
      </c>
      <c r="I134" s="59">
        <v>32785</v>
      </c>
      <c r="J134" s="59">
        <v>28566</v>
      </c>
      <c r="K134" s="59">
        <v>35252</v>
      </c>
      <c r="L134" s="59">
        <v>30583</v>
      </c>
      <c r="M134" s="59">
        <v>30333</v>
      </c>
      <c r="N134" s="59">
        <v>30049</v>
      </c>
      <c r="O134" s="59">
        <v>30113</v>
      </c>
      <c r="P134" s="59">
        <v>34538</v>
      </c>
      <c r="Q134" s="59">
        <v>27874</v>
      </c>
      <c r="R134" s="59">
        <v>30721</v>
      </c>
      <c r="S134" s="59">
        <v>28127</v>
      </c>
      <c r="T134" s="59">
        <v>25284</v>
      </c>
      <c r="U134" s="59">
        <v>22747</v>
      </c>
      <c r="V134" s="59">
        <v>21707</v>
      </c>
      <c r="W134" s="59">
        <v>18615</v>
      </c>
      <c r="X134" s="59">
        <v>17312</v>
      </c>
      <c r="Y134" s="59">
        <v>15717</v>
      </c>
      <c r="Z134" s="59">
        <v>16136</v>
      </c>
      <c r="AA134" s="59">
        <v>17308</v>
      </c>
      <c r="AB134" s="59">
        <v>19445</v>
      </c>
      <c r="AC134" s="59">
        <v>17315</v>
      </c>
      <c r="AD134" s="59">
        <v>16988</v>
      </c>
      <c r="AE134" s="59">
        <v>12938</v>
      </c>
      <c r="AF134" s="59">
        <v>23909</v>
      </c>
      <c r="AG134" s="59">
        <v>16658</v>
      </c>
      <c r="AH134" s="59">
        <v>15720</v>
      </c>
      <c r="AI134" s="59">
        <v>17492</v>
      </c>
      <c r="AJ134" s="59">
        <v>15727</v>
      </c>
      <c r="AK134" s="59"/>
      <c r="AL134" s="180">
        <v>16438</v>
      </c>
      <c r="AN134" s="195" t="s">
        <v>273</v>
      </c>
      <c r="AO134" s="173"/>
    </row>
    <row r="135" spans="1:41" s="24" customFormat="1" ht="12.75">
      <c r="A135" s="145" t="s">
        <v>278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N135" s="195" t="s">
        <v>274</v>
      </c>
      <c r="AO135" s="197">
        <v>40409</v>
      </c>
    </row>
    <row r="136" spans="1:41" s="24" customFormat="1" ht="12.75">
      <c r="A136" s="24" t="s">
        <v>279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N136" s="195" t="s">
        <v>275</v>
      </c>
      <c r="AO136" s="197">
        <v>38756</v>
      </c>
    </row>
    <row r="137" spans="1:41" s="24" customFormat="1" ht="12.75">
      <c r="A137" s="146" t="s">
        <v>280</v>
      </c>
      <c r="B137" s="59">
        <v>14854</v>
      </c>
      <c r="C137" s="59">
        <v>13259</v>
      </c>
      <c r="D137" s="59">
        <v>19267</v>
      </c>
      <c r="E137" s="59">
        <v>15802</v>
      </c>
      <c r="F137" s="59">
        <v>18169</v>
      </c>
      <c r="G137" s="59">
        <v>19231</v>
      </c>
      <c r="H137" s="59">
        <v>21175</v>
      </c>
      <c r="I137" s="59">
        <v>19594</v>
      </c>
      <c r="J137" s="59">
        <v>17762</v>
      </c>
      <c r="K137" s="59">
        <v>18324</v>
      </c>
      <c r="L137" s="59">
        <v>17430</v>
      </c>
      <c r="M137" s="59">
        <v>17136</v>
      </c>
      <c r="N137" s="59">
        <v>16839</v>
      </c>
      <c r="O137" s="59">
        <v>17162</v>
      </c>
      <c r="P137" s="59">
        <v>17651</v>
      </c>
      <c r="Q137" s="59">
        <v>18745</v>
      </c>
      <c r="R137" s="59">
        <v>15314</v>
      </c>
      <c r="S137" s="59">
        <v>17527</v>
      </c>
      <c r="T137" s="59">
        <v>14922</v>
      </c>
      <c r="U137" s="59">
        <v>16175</v>
      </c>
      <c r="V137" s="59">
        <v>15888</v>
      </c>
      <c r="W137" s="59">
        <v>16792</v>
      </c>
      <c r="X137" s="59">
        <v>13585</v>
      </c>
      <c r="Y137" s="59">
        <v>15296</v>
      </c>
      <c r="Z137" s="59">
        <v>12580</v>
      </c>
      <c r="AA137" s="59">
        <v>12491</v>
      </c>
      <c r="AB137" s="59">
        <v>11302</v>
      </c>
      <c r="AC137" s="59">
        <v>12105</v>
      </c>
      <c r="AD137" s="59">
        <v>11771</v>
      </c>
      <c r="AE137" s="59">
        <v>7666</v>
      </c>
      <c r="AF137" s="59">
        <v>11341</v>
      </c>
      <c r="AG137" s="59">
        <v>10918</v>
      </c>
      <c r="AH137" s="59">
        <v>5401</v>
      </c>
      <c r="AI137" s="59">
        <v>8818</v>
      </c>
      <c r="AJ137" s="59">
        <v>15658</v>
      </c>
      <c r="AK137" s="59"/>
      <c r="AL137" s="180">
        <v>13859</v>
      </c>
      <c r="AN137" s="195" t="s">
        <v>276</v>
      </c>
      <c r="AO137" s="173"/>
    </row>
    <row r="138" spans="1:41" s="24" customFormat="1" ht="12.75">
      <c r="A138" s="145" t="s">
        <v>281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N138" s="194" t="s">
        <v>277</v>
      </c>
      <c r="AO138" s="176">
        <v>17471</v>
      </c>
    </row>
    <row r="139" spans="1:41" s="24" customFormat="1" ht="11.25">
      <c r="A139" s="24" t="s">
        <v>282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N139" s="187" t="s">
        <v>356</v>
      </c>
      <c r="AO139" s="164"/>
    </row>
    <row r="140" spans="1:41" s="24" customFormat="1" ht="12.75">
      <c r="A140" s="146" t="s">
        <v>283</v>
      </c>
      <c r="B140" s="59">
        <v>4413</v>
      </c>
      <c r="C140" s="59">
        <v>4952</v>
      </c>
      <c r="D140" s="59">
        <v>8889</v>
      </c>
      <c r="E140" s="59">
        <v>7077</v>
      </c>
      <c r="F140" s="59">
        <v>5405</v>
      </c>
      <c r="G140" s="59">
        <v>6882</v>
      </c>
      <c r="H140" s="59">
        <v>7853</v>
      </c>
      <c r="I140" s="59">
        <v>5649</v>
      </c>
      <c r="J140" s="59">
        <v>6388</v>
      </c>
      <c r="K140" s="59">
        <v>5746</v>
      </c>
      <c r="L140" s="59">
        <v>5948</v>
      </c>
      <c r="M140" s="59">
        <v>5396</v>
      </c>
      <c r="N140" s="59">
        <v>7706</v>
      </c>
      <c r="O140" s="59">
        <v>4504</v>
      </c>
      <c r="P140" s="59">
        <v>4234</v>
      </c>
      <c r="Q140" s="59">
        <v>3669</v>
      </c>
      <c r="R140" s="59">
        <v>3251</v>
      </c>
      <c r="S140" s="59">
        <v>2887</v>
      </c>
      <c r="T140" s="59">
        <v>2856</v>
      </c>
      <c r="U140" s="59">
        <v>4991</v>
      </c>
      <c r="V140" s="59">
        <v>2383</v>
      </c>
      <c r="W140" s="59">
        <v>1806</v>
      </c>
      <c r="X140" s="59">
        <v>1571</v>
      </c>
      <c r="Y140" s="59">
        <v>2387</v>
      </c>
      <c r="Z140" s="59">
        <v>2236</v>
      </c>
      <c r="AA140" s="59">
        <v>1929</v>
      </c>
      <c r="AB140" s="59">
        <v>1840</v>
      </c>
      <c r="AC140" s="59">
        <v>1722</v>
      </c>
      <c r="AD140" s="59">
        <v>1498</v>
      </c>
      <c r="AE140" s="59">
        <v>1714</v>
      </c>
      <c r="AF140" s="59">
        <v>1546</v>
      </c>
      <c r="AG140" s="59">
        <v>1571</v>
      </c>
      <c r="AH140" s="59">
        <v>1444</v>
      </c>
      <c r="AI140" s="59">
        <v>1634</v>
      </c>
      <c r="AJ140" s="59">
        <v>1517</v>
      </c>
      <c r="AK140" s="59"/>
      <c r="AL140" s="180">
        <v>1720</v>
      </c>
      <c r="AN140" s="188" t="s">
        <v>359</v>
      </c>
      <c r="AO140" s="161"/>
    </row>
    <row r="141" spans="1:41" s="24" customFormat="1" ht="11.25">
      <c r="A141" s="145" t="s">
        <v>284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N141" s="154" t="s">
        <v>230</v>
      </c>
      <c r="AO141" s="154"/>
    </row>
    <row r="142" spans="1:41" s="24" customFormat="1" ht="12.75">
      <c r="A142" s="24" t="s">
        <v>285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N142" s="172" t="s">
        <v>231</v>
      </c>
      <c r="AO142" s="200">
        <v>38470</v>
      </c>
    </row>
    <row r="143" spans="1:41" s="24" customFormat="1" ht="12.75">
      <c r="A143" s="24" t="s">
        <v>286</v>
      </c>
      <c r="B143" s="49">
        <v>1571</v>
      </c>
      <c r="C143" s="49">
        <v>1713</v>
      </c>
      <c r="D143" s="49">
        <v>1867</v>
      </c>
      <c r="E143" s="49">
        <v>1903</v>
      </c>
      <c r="F143" s="49">
        <v>2207</v>
      </c>
      <c r="G143" s="49">
        <v>2493</v>
      </c>
      <c r="H143" s="49">
        <v>1794</v>
      </c>
      <c r="I143" s="49">
        <v>1826</v>
      </c>
      <c r="J143" s="49">
        <v>1927</v>
      </c>
      <c r="K143" s="49">
        <v>1366</v>
      </c>
      <c r="L143" s="49">
        <v>5043</v>
      </c>
      <c r="M143" s="49">
        <v>8176</v>
      </c>
      <c r="N143" s="49">
        <v>6691</v>
      </c>
      <c r="O143" s="49">
        <v>7560</v>
      </c>
      <c r="P143" s="49">
        <v>6408</v>
      </c>
      <c r="Q143" s="49">
        <v>5706</v>
      </c>
      <c r="R143" s="49">
        <v>5211</v>
      </c>
      <c r="S143" s="49">
        <v>5741</v>
      </c>
      <c r="T143" s="49">
        <v>5278</v>
      </c>
      <c r="U143" s="49">
        <v>5943</v>
      </c>
      <c r="V143" s="49">
        <v>4579</v>
      </c>
      <c r="W143" s="49">
        <v>5046</v>
      </c>
      <c r="X143" s="49">
        <v>3839</v>
      </c>
      <c r="Y143" s="49">
        <v>3000</v>
      </c>
      <c r="Z143" s="49">
        <v>1960</v>
      </c>
      <c r="AA143" s="49">
        <v>1819</v>
      </c>
      <c r="AB143" s="49">
        <v>927</v>
      </c>
      <c r="AC143" s="49" t="s">
        <v>113</v>
      </c>
      <c r="AD143" s="49" t="s">
        <v>113</v>
      </c>
      <c r="AE143" s="49" t="s">
        <v>113</v>
      </c>
      <c r="AF143" s="49" t="s">
        <v>113</v>
      </c>
      <c r="AG143" s="49" t="s">
        <v>113</v>
      </c>
      <c r="AH143" s="49">
        <v>150</v>
      </c>
      <c r="AI143" s="49">
        <v>355</v>
      </c>
      <c r="AJ143" s="49">
        <v>179</v>
      </c>
      <c r="AK143" s="49"/>
      <c r="AL143" s="181">
        <v>186</v>
      </c>
      <c r="AN143" s="172" t="s">
        <v>232</v>
      </c>
      <c r="AO143" s="173"/>
    </row>
    <row r="144" spans="1:41" s="24" customFormat="1" ht="12.75">
      <c r="A144" s="24" t="s">
        <v>287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57"/>
      <c r="AN144" s="172" t="s">
        <v>233</v>
      </c>
      <c r="AO144" s="197">
        <v>49921</v>
      </c>
    </row>
    <row r="145" spans="1:41" s="24" customFormat="1" ht="12.75">
      <c r="A145" s="146" t="s">
        <v>288</v>
      </c>
      <c r="B145" s="59">
        <v>81211</v>
      </c>
      <c r="C145" s="59">
        <v>94081</v>
      </c>
      <c r="D145" s="59">
        <v>93967</v>
      </c>
      <c r="E145" s="59">
        <v>84676</v>
      </c>
      <c r="F145" s="59">
        <v>66299</v>
      </c>
      <c r="G145" s="59">
        <v>87124</v>
      </c>
      <c r="H145" s="59">
        <v>64599</v>
      </c>
      <c r="I145" s="59">
        <v>62728</v>
      </c>
      <c r="J145" s="59">
        <v>60516</v>
      </c>
      <c r="K145" s="59">
        <v>65031</v>
      </c>
      <c r="L145" s="59">
        <v>66472</v>
      </c>
      <c r="M145" s="59">
        <v>64382</v>
      </c>
      <c r="N145" s="59">
        <v>59865</v>
      </c>
      <c r="O145" s="59">
        <v>55104</v>
      </c>
      <c r="P145" s="59">
        <v>60999</v>
      </c>
      <c r="Q145" s="59">
        <v>54507</v>
      </c>
      <c r="R145" s="59">
        <v>48442</v>
      </c>
      <c r="S145" s="59">
        <v>47517</v>
      </c>
      <c r="T145" s="59">
        <v>46841</v>
      </c>
      <c r="U145" s="59">
        <v>39987</v>
      </c>
      <c r="V145" s="59">
        <v>46674</v>
      </c>
      <c r="W145" s="59">
        <v>43416</v>
      </c>
      <c r="X145" s="59">
        <v>39878</v>
      </c>
      <c r="Y145" s="59">
        <v>40675</v>
      </c>
      <c r="Z145" s="59">
        <v>37986</v>
      </c>
      <c r="AA145" s="59">
        <v>38450</v>
      </c>
      <c r="AB145" s="59">
        <v>41505</v>
      </c>
      <c r="AC145" s="59">
        <v>30238</v>
      </c>
      <c r="AD145" s="59">
        <v>35448</v>
      </c>
      <c r="AE145" s="59">
        <v>37679</v>
      </c>
      <c r="AF145" s="59">
        <v>46338</v>
      </c>
      <c r="AG145" s="59">
        <v>36512</v>
      </c>
      <c r="AH145" s="59">
        <v>36878</v>
      </c>
      <c r="AI145" s="59">
        <v>32612</v>
      </c>
      <c r="AJ145" s="59">
        <v>34519</v>
      </c>
      <c r="AK145" s="59"/>
      <c r="AL145" s="182">
        <v>31522</v>
      </c>
      <c r="AN145" s="172" t="s">
        <v>279</v>
      </c>
      <c r="AO145" s="172"/>
    </row>
    <row r="146" spans="1:41" s="24" customFormat="1" ht="12.75">
      <c r="A146" s="145" t="s">
        <v>289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N146" s="172" t="s">
        <v>280</v>
      </c>
      <c r="AO146" s="197">
        <v>13718</v>
      </c>
    </row>
    <row r="147" spans="1:41" s="24" customFormat="1" ht="11.25">
      <c r="A147" s="24" t="s">
        <v>290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N147" s="172" t="s">
        <v>290</v>
      </c>
      <c r="AO147" s="172"/>
    </row>
    <row r="148" spans="1:41" s="24" customFormat="1" ht="12.75">
      <c r="A148" s="24" t="s">
        <v>291</v>
      </c>
      <c r="B148" s="49">
        <v>20286</v>
      </c>
      <c r="C148" s="49">
        <v>18407</v>
      </c>
      <c r="D148" s="49">
        <v>20276</v>
      </c>
      <c r="E148" s="49">
        <v>16570</v>
      </c>
      <c r="F148" s="49">
        <v>16529</v>
      </c>
      <c r="G148" s="49">
        <v>21320</v>
      </c>
      <c r="H148" s="49">
        <v>20313</v>
      </c>
      <c r="I148" s="49">
        <v>19975</v>
      </c>
      <c r="J148" s="49">
        <v>18987</v>
      </c>
      <c r="K148" s="49">
        <v>19171</v>
      </c>
      <c r="L148" s="49">
        <v>18790</v>
      </c>
      <c r="M148" s="49">
        <v>20106</v>
      </c>
      <c r="N148" s="49">
        <v>18676</v>
      </c>
      <c r="O148" s="49">
        <v>17882</v>
      </c>
      <c r="P148" s="49">
        <v>16366</v>
      </c>
      <c r="Q148" s="49">
        <v>15912</v>
      </c>
      <c r="R148" s="49">
        <v>15698</v>
      </c>
      <c r="S148" s="49">
        <v>14673</v>
      </c>
      <c r="T148" s="49">
        <v>14588</v>
      </c>
      <c r="U148" s="49">
        <v>13963</v>
      </c>
      <c r="V148" s="49">
        <v>17572</v>
      </c>
      <c r="W148" s="49">
        <v>14567</v>
      </c>
      <c r="X148" s="49">
        <v>13821</v>
      </c>
      <c r="Y148" s="49">
        <v>14956</v>
      </c>
      <c r="Z148" s="49">
        <v>16283</v>
      </c>
      <c r="AA148" s="49">
        <v>13914</v>
      </c>
      <c r="AB148" s="49">
        <v>20848</v>
      </c>
      <c r="AC148" s="49">
        <v>12145</v>
      </c>
      <c r="AD148" s="49">
        <v>14024</v>
      </c>
      <c r="AE148" s="49">
        <v>13016</v>
      </c>
      <c r="AF148" s="49">
        <v>13156</v>
      </c>
      <c r="AG148" s="49">
        <v>12778</v>
      </c>
      <c r="AH148" s="49">
        <v>12571</v>
      </c>
      <c r="AI148" s="49">
        <v>11932</v>
      </c>
      <c r="AJ148" s="49">
        <v>11319</v>
      </c>
      <c r="AK148" s="49"/>
      <c r="AL148" s="181">
        <v>11447</v>
      </c>
      <c r="AN148" s="172" t="s">
        <v>291</v>
      </c>
      <c r="AO148" s="197">
        <v>10843</v>
      </c>
    </row>
    <row r="149" spans="1:41" s="24" customFormat="1" ht="11.25">
      <c r="A149" s="146" t="s">
        <v>292</v>
      </c>
      <c r="B149" s="59">
        <v>11633</v>
      </c>
      <c r="C149" s="59">
        <v>9961</v>
      </c>
      <c r="D149" s="59">
        <v>9528</v>
      </c>
      <c r="E149" s="59">
        <v>9451</v>
      </c>
      <c r="F149" s="59">
        <v>10672</v>
      </c>
      <c r="G149" s="59">
        <v>10645</v>
      </c>
      <c r="H149" s="59">
        <v>8790</v>
      </c>
      <c r="I149" s="59">
        <v>8312</v>
      </c>
      <c r="J149" s="59">
        <v>7236</v>
      </c>
      <c r="K149" s="59">
        <v>8120</v>
      </c>
      <c r="L149" s="59">
        <v>7655</v>
      </c>
      <c r="M149" s="59">
        <v>7943</v>
      </c>
      <c r="N149" s="59">
        <v>6723</v>
      </c>
      <c r="O149" s="59">
        <v>6389</v>
      </c>
      <c r="P149" s="59">
        <v>6125</v>
      </c>
      <c r="Q149" s="59">
        <v>5281</v>
      </c>
      <c r="R149" s="59">
        <v>4597</v>
      </c>
      <c r="S149" s="59">
        <v>4074</v>
      </c>
      <c r="T149" s="59">
        <v>3870</v>
      </c>
      <c r="U149" s="59">
        <v>4360</v>
      </c>
      <c r="V149" s="59">
        <v>3452</v>
      </c>
      <c r="W149" s="59">
        <v>3830</v>
      </c>
      <c r="X149" s="59">
        <v>3634</v>
      </c>
      <c r="Y149" s="59" t="s">
        <v>113</v>
      </c>
      <c r="Z149" s="59" t="s">
        <v>113</v>
      </c>
      <c r="AA149" s="59" t="s">
        <v>113</v>
      </c>
      <c r="AB149" s="59" t="s">
        <v>113</v>
      </c>
      <c r="AC149" s="59" t="s">
        <v>113</v>
      </c>
      <c r="AD149" s="59" t="s">
        <v>113</v>
      </c>
      <c r="AE149" s="59" t="s">
        <v>113</v>
      </c>
      <c r="AF149" s="59" t="s">
        <v>113</v>
      </c>
      <c r="AG149" s="59" t="s">
        <v>113</v>
      </c>
      <c r="AH149" s="59" t="s">
        <v>113</v>
      </c>
      <c r="AI149" s="59" t="s">
        <v>113</v>
      </c>
      <c r="AJ149" s="59" t="s">
        <v>113</v>
      </c>
      <c r="AK149" s="59"/>
      <c r="AL149" s="59" t="s">
        <v>113</v>
      </c>
      <c r="AN149" s="171" t="s">
        <v>292</v>
      </c>
      <c r="AO149" s="174" t="s">
        <v>113</v>
      </c>
    </row>
    <row r="150" spans="1:41" s="24" customFormat="1" ht="11.25">
      <c r="A150" s="145" t="s">
        <v>293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N150" s="187" t="s">
        <v>360</v>
      </c>
      <c r="AO150" s="164"/>
    </row>
    <row r="151" spans="1:41" ht="11.25">
      <c r="A151" s="24" t="s">
        <v>294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24"/>
      <c r="AN151" s="161" t="s">
        <v>37</v>
      </c>
      <c r="AO151" s="161"/>
    </row>
    <row r="152" spans="1:41" ht="12.75">
      <c r="A152" s="24" t="s">
        <v>295</v>
      </c>
      <c r="B152" s="49">
        <v>53188</v>
      </c>
      <c r="C152" s="49">
        <v>49845</v>
      </c>
      <c r="D152" s="49">
        <v>59179</v>
      </c>
      <c r="E152" s="49">
        <v>45353</v>
      </c>
      <c r="F152" s="49">
        <v>47669</v>
      </c>
      <c r="G152" s="49">
        <v>71884</v>
      </c>
      <c r="H152" s="49">
        <v>88761</v>
      </c>
      <c r="I152" s="49">
        <v>84460</v>
      </c>
      <c r="J152" s="49">
        <v>93209</v>
      </c>
      <c r="K152" s="49">
        <v>102834</v>
      </c>
      <c r="L152" s="49">
        <v>101327</v>
      </c>
      <c r="M152" s="49">
        <v>107347</v>
      </c>
      <c r="N152" s="49">
        <v>103910</v>
      </c>
      <c r="O152" s="49">
        <v>109697</v>
      </c>
      <c r="P152" s="49">
        <v>109836</v>
      </c>
      <c r="Q152" s="49">
        <v>114736</v>
      </c>
      <c r="R152" s="49">
        <v>115607</v>
      </c>
      <c r="S152" s="49">
        <v>106385</v>
      </c>
      <c r="T152" s="49">
        <v>115528</v>
      </c>
      <c r="U152" s="49">
        <v>124598</v>
      </c>
      <c r="V152" s="49">
        <v>132258</v>
      </c>
      <c r="W152" s="49">
        <v>142362</v>
      </c>
      <c r="X152" s="49">
        <v>130072</v>
      </c>
      <c r="Y152" s="49">
        <v>135580</v>
      </c>
      <c r="Z152" s="49">
        <v>91809</v>
      </c>
      <c r="AA152" s="49">
        <v>84000</v>
      </c>
      <c r="AB152" s="49">
        <v>82535</v>
      </c>
      <c r="AC152" s="49">
        <v>98073</v>
      </c>
      <c r="AD152" s="49">
        <v>121555</v>
      </c>
      <c r="AE152" s="49">
        <v>112161</v>
      </c>
      <c r="AF152" s="49">
        <v>95803</v>
      </c>
      <c r="AG152" s="49">
        <v>100268</v>
      </c>
      <c r="AH152" s="49">
        <v>103286</v>
      </c>
      <c r="AI152" s="49">
        <v>108323</v>
      </c>
      <c r="AJ152" s="49">
        <v>112414</v>
      </c>
      <c r="AK152" s="49"/>
      <c r="AL152" s="181">
        <v>86745</v>
      </c>
      <c r="AN152" s="154" t="s">
        <v>282</v>
      </c>
      <c r="AO152" s="154"/>
    </row>
    <row r="153" spans="1:41" ht="12.75">
      <c r="A153" s="24" t="s">
        <v>296</v>
      </c>
      <c r="B153" s="49" t="s">
        <v>113</v>
      </c>
      <c r="C153" s="49" t="s">
        <v>113</v>
      </c>
      <c r="D153" s="49" t="s">
        <v>113</v>
      </c>
      <c r="E153" s="49" t="s">
        <v>113</v>
      </c>
      <c r="F153" s="49" t="s">
        <v>113</v>
      </c>
      <c r="G153" s="49" t="s">
        <v>113</v>
      </c>
      <c r="H153" s="49" t="s">
        <v>113</v>
      </c>
      <c r="I153" s="49" t="s">
        <v>113</v>
      </c>
      <c r="J153" s="49" t="s">
        <v>113</v>
      </c>
      <c r="K153" s="49" t="s">
        <v>113</v>
      </c>
      <c r="L153" s="49" t="s">
        <v>113</v>
      </c>
      <c r="M153" s="49" t="s">
        <v>113</v>
      </c>
      <c r="N153" s="49" t="s">
        <v>113</v>
      </c>
      <c r="O153" s="49" t="s">
        <v>113</v>
      </c>
      <c r="P153" s="49" t="s">
        <v>113</v>
      </c>
      <c r="Q153" s="49">
        <v>20154</v>
      </c>
      <c r="R153" s="49">
        <v>23902</v>
      </c>
      <c r="S153" s="49">
        <v>22193</v>
      </c>
      <c r="T153" s="49">
        <v>19766</v>
      </c>
      <c r="U153" s="49">
        <v>20585</v>
      </c>
      <c r="V153" s="49">
        <v>22426</v>
      </c>
      <c r="W153" s="49">
        <v>18484</v>
      </c>
      <c r="X153" s="49">
        <v>17043</v>
      </c>
      <c r="Y153" s="49">
        <v>15975</v>
      </c>
      <c r="Z153" s="49">
        <v>12997</v>
      </c>
      <c r="AA153" s="49">
        <v>1000</v>
      </c>
      <c r="AB153" s="49" t="s">
        <v>113</v>
      </c>
      <c r="AC153" s="49" t="s">
        <v>113</v>
      </c>
      <c r="AD153" s="49" t="s">
        <v>113</v>
      </c>
      <c r="AE153" s="49">
        <v>18796</v>
      </c>
      <c r="AF153" s="49">
        <v>21379</v>
      </c>
      <c r="AG153" s="49">
        <v>20308</v>
      </c>
      <c r="AH153" s="49">
        <v>17745</v>
      </c>
      <c r="AI153" s="49">
        <v>19793</v>
      </c>
      <c r="AJ153" s="49">
        <v>14644</v>
      </c>
      <c r="AK153" s="49"/>
      <c r="AL153" s="181">
        <v>12799</v>
      </c>
      <c r="AN153" s="194" t="s">
        <v>283</v>
      </c>
      <c r="AO153" s="176">
        <v>1371</v>
      </c>
    </row>
    <row r="154" spans="1:41" ht="12.75">
      <c r="A154" s="17" t="s">
        <v>297</v>
      </c>
      <c r="B154" s="57">
        <v>22252</v>
      </c>
      <c r="C154" s="57">
        <v>26688</v>
      </c>
      <c r="D154" s="57">
        <v>26675</v>
      </c>
      <c r="E154" s="57">
        <v>18676</v>
      </c>
      <c r="F154" s="57" t="s">
        <v>113</v>
      </c>
      <c r="G154" s="57" t="s">
        <v>113</v>
      </c>
      <c r="H154" s="57" t="s">
        <v>113</v>
      </c>
      <c r="I154" s="57" t="s">
        <v>113</v>
      </c>
      <c r="J154" s="57" t="s">
        <v>113</v>
      </c>
      <c r="K154" s="57">
        <v>29563</v>
      </c>
      <c r="L154" s="57">
        <v>27544</v>
      </c>
      <c r="M154" s="57">
        <v>30871</v>
      </c>
      <c r="N154" s="57">
        <v>26175</v>
      </c>
      <c r="O154" s="57" t="s">
        <v>252</v>
      </c>
      <c r="P154" s="57" t="s">
        <v>252</v>
      </c>
      <c r="Q154" s="57" t="s">
        <v>252</v>
      </c>
      <c r="R154" s="57" t="s">
        <v>252</v>
      </c>
      <c r="S154" s="57">
        <v>24143</v>
      </c>
      <c r="T154" s="57">
        <v>25494</v>
      </c>
      <c r="U154" s="57">
        <v>24727</v>
      </c>
      <c r="V154" s="57">
        <v>28139</v>
      </c>
      <c r="W154" s="57">
        <v>25729</v>
      </c>
      <c r="X154" s="57">
        <v>24344</v>
      </c>
      <c r="Y154" s="57">
        <v>22847</v>
      </c>
      <c r="Z154" s="57">
        <v>21801</v>
      </c>
      <c r="AA154" s="57">
        <v>31000</v>
      </c>
      <c r="AB154" s="57">
        <v>22133</v>
      </c>
      <c r="AC154" s="57">
        <v>28005</v>
      </c>
      <c r="AD154" s="57">
        <v>28586</v>
      </c>
      <c r="AE154" s="57">
        <v>26574</v>
      </c>
      <c r="AF154" s="57">
        <v>18564</v>
      </c>
      <c r="AG154" s="57">
        <v>14597</v>
      </c>
      <c r="AH154" s="57">
        <v>16609</v>
      </c>
      <c r="AI154" s="57">
        <v>19793</v>
      </c>
      <c r="AJ154" s="57">
        <v>16910</v>
      </c>
      <c r="AK154" s="57"/>
      <c r="AL154" s="178">
        <v>19260</v>
      </c>
      <c r="AN154" s="189" t="s">
        <v>40</v>
      </c>
      <c r="AO154" s="170"/>
    </row>
    <row r="155" spans="1:41" ht="12.75">
      <c r="A155" s="146" t="s">
        <v>298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>
        <v>419998</v>
      </c>
      <c r="AK155" s="59"/>
      <c r="AL155" s="182">
        <v>314183</v>
      </c>
      <c r="AN155" s="172" t="s">
        <v>294</v>
      </c>
      <c r="AO155" s="172"/>
    </row>
    <row r="156" spans="1:41" ht="12.75">
      <c r="A156" s="1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178"/>
      <c r="AN156" s="201" t="s">
        <v>295</v>
      </c>
      <c r="AO156" s="197">
        <v>92397</v>
      </c>
    </row>
    <row r="157" spans="1:41" ht="12.75">
      <c r="A157" s="1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178"/>
      <c r="AN157" s="201" t="s">
        <v>296</v>
      </c>
      <c r="AO157" s="197">
        <v>13238</v>
      </c>
    </row>
    <row r="158" spans="1:41" ht="12.75">
      <c r="A158" s="1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178"/>
      <c r="AN158" s="201" t="s">
        <v>297</v>
      </c>
      <c r="AO158" s="200">
        <v>21355</v>
      </c>
    </row>
    <row r="159" spans="1:41" ht="12.75">
      <c r="A159" s="1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178"/>
      <c r="AN159" s="202" t="s">
        <v>298</v>
      </c>
      <c r="AO159" s="198">
        <v>342130</v>
      </c>
    </row>
    <row r="160" spans="1:41" ht="12.75">
      <c r="A160" s="1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178"/>
      <c r="AN160" s="187" t="s">
        <v>361</v>
      </c>
      <c r="AO160" s="164"/>
    </row>
    <row r="161" spans="1:40" ht="12.75">
      <c r="A161" s="1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178"/>
      <c r="AN161" s="24"/>
    </row>
    <row r="162" ht="11.25">
      <c r="AN162" s="24"/>
    </row>
    <row r="163" spans="1:41" ht="11.25">
      <c r="A163" s="23" t="s">
        <v>300</v>
      </c>
      <c r="B163" s="78">
        <v>1979</v>
      </c>
      <c r="C163" s="78">
        <v>1980</v>
      </c>
      <c r="D163" s="78">
        <v>1981</v>
      </c>
      <c r="E163" s="78">
        <v>1982</v>
      </c>
      <c r="F163" s="78">
        <v>1983</v>
      </c>
      <c r="G163" s="78">
        <v>1984</v>
      </c>
      <c r="H163" s="78">
        <v>1985</v>
      </c>
      <c r="I163" s="78">
        <v>1986</v>
      </c>
      <c r="J163" s="78">
        <v>1987</v>
      </c>
      <c r="K163" s="78">
        <v>1988</v>
      </c>
      <c r="L163" s="78">
        <v>1989</v>
      </c>
      <c r="M163" s="78">
        <v>1990</v>
      </c>
      <c r="N163" s="78">
        <v>1991</v>
      </c>
      <c r="O163" s="78">
        <v>1992</v>
      </c>
      <c r="P163" s="78">
        <v>1993</v>
      </c>
      <c r="Q163" s="78">
        <v>1994</v>
      </c>
      <c r="R163" s="78">
        <v>1995</v>
      </c>
      <c r="S163" s="78">
        <v>1996</v>
      </c>
      <c r="T163" s="78">
        <v>1997</v>
      </c>
      <c r="U163" s="78">
        <v>1998</v>
      </c>
      <c r="V163" s="78">
        <v>1999</v>
      </c>
      <c r="W163" s="78">
        <v>2000</v>
      </c>
      <c r="X163" s="78">
        <v>2001</v>
      </c>
      <c r="Y163" s="78">
        <v>2002</v>
      </c>
      <c r="Z163" s="78">
        <v>2003</v>
      </c>
      <c r="AA163" s="78">
        <v>2004</v>
      </c>
      <c r="AB163" s="78">
        <v>2005</v>
      </c>
      <c r="AC163" s="78">
        <v>2006</v>
      </c>
      <c r="AD163" s="78">
        <v>2007</v>
      </c>
      <c r="AE163" s="78">
        <v>2008</v>
      </c>
      <c r="AF163" s="78">
        <v>2009</v>
      </c>
      <c r="AG163" s="78">
        <v>2010</v>
      </c>
      <c r="AH163" s="78">
        <v>2011</v>
      </c>
      <c r="AI163" s="78">
        <v>2012</v>
      </c>
      <c r="AJ163" s="78">
        <v>2013</v>
      </c>
      <c r="AK163" s="42">
        <v>2014</v>
      </c>
      <c r="AL163" s="42">
        <v>2015</v>
      </c>
      <c r="AN163" s="17"/>
      <c r="AO163" s="148">
        <v>2016</v>
      </c>
    </row>
    <row r="164" spans="1:41" ht="11.25">
      <c r="A164" s="44" t="s">
        <v>19</v>
      </c>
      <c r="B164" s="45">
        <v>3827927</v>
      </c>
      <c r="C164" s="45">
        <v>3802225</v>
      </c>
      <c r="D164" s="45">
        <v>3214829</v>
      </c>
      <c r="E164" s="45">
        <v>4770681</v>
      </c>
      <c r="F164" s="45">
        <v>4816872</v>
      </c>
      <c r="G164" s="45">
        <v>4000669</v>
      </c>
      <c r="H164" s="45">
        <v>4109110</v>
      </c>
      <c r="I164" s="45">
        <v>3747965</v>
      </c>
      <c r="J164" s="45">
        <v>3580849</v>
      </c>
      <c r="K164" s="45">
        <v>4951059</v>
      </c>
      <c r="L164" s="45">
        <v>5236045</v>
      </c>
      <c r="M164" s="45">
        <v>5929392</v>
      </c>
      <c r="N164" s="45">
        <v>5384540</v>
      </c>
      <c r="O164" s="45">
        <v>4104527</v>
      </c>
      <c r="P164" s="45">
        <v>4341081</v>
      </c>
      <c r="Q164" s="45">
        <v>4699660</v>
      </c>
      <c r="R164" s="45">
        <v>3918833</v>
      </c>
      <c r="S164" s="45">
        <v>4069806</v>
      </c>
      <c r="T164" s="45">
        <v>3624261</v>
      </c>
      <c r="U164" s="45">
        <v>3834277</v>
      </c>
      <c r="V164" s="45">
        <v>3410241</v>
      </c>
      <c r="W164" s="45">
        <v>4324142</v>
      </c>
      <c r="X164" s="45">
        <v>4002657</v>
      </c>
      <c r="Y164" s="45">
        <v>4663412</v>
      </c>
      <c r="Z164" s="45">
        <v>4663675</v>
      </c>
      <c r="AA164" s="45">
        <v>5255313</v>
      </c>
      <c r="AB164" s="45">
        <v>5802935</v>
      </c>
      <c r="AC164" s="45">
        <v>6600810</v>
      </c>
      <c r="AD164" s="45">
        <v>7873778</v>
      </c>
      <c r="AE164" s="45">
        <v>8079451</v>
      </c>
      <c r="AF164" s="45">
        <v>9152241</v>
      </c>
      <c r="AG164" s="45">
        <v>9968466</v>
      </c>
      <c r="AH164" s="45">
        <v>9981483</v>
      </c>
      <c r="AI164" s="45">
        <v>10965814</v>
      </c>
      <c r="AJ164" s="45">
        <v>11035012</v>
      </c>
      <c r="AK164" s="177"/>
      <c r="AL164" s="62">
        <v>10001805</v>
      </c>
      <c r="AN164" s="193" t="s">
        <v>19</v>
      </c>
      <c r="AO164" s="152">
        <v>9493838</v>
      </c>
    </row>
    <row r="165" spans="1:41" ht="11.25">
      <c r="A165" s="23" t="s">
        <v>229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N165" s="186" t="s">
        <v>353</v>
      </c>
      <c r="AO165" s="160"/>
    </row>
    <row r="166" spans="1:41" ht="11.25">
      <c r="A166" s="5" t="s">
        <v>230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N166" s="186" t="s">
        <v>364</v>
      </c>
      <c r="AO166" s="160"/>
    </row>
    <row r="167" spans="1:41" ht="12.75">
      <c r="A167" s="5" t="s">
        <v>231</v>
      </c>
      <c r="B167" s="48">
        <v>104605</v>
      </c>
      <c r="C167" s="48">
        <v>112998</v>
      </c>
      <c r="D167" s="48">
        <v>116537</v>
      </c>
      <c r="E167" s="48">
        <v>163995</v>
      </c>
      <c r="F167" s="48">
        <v>188825</v>
      </c>
      <c r="G167" s="48">
        <v>186445</v>
      </c>
      <c r="H167" s="48">
        <v>177035</v>
      </c>
      <c r="I167" s="48">
        <v>182010</v>
      </c>
      <c r="J167" s="48">
        <v>128388</v>
      </c>
      <c r="K167" s="48">
        <v>56978</v>
      </c>
      <c r="L167" s="48">
        <v>60228</v>
      </c>
      <c r="M167" s="48">
        <v>58439</v>
      </c>
      <c r="N167" s="48">
        <v>57610</v>
      </c>
      <c r="O167" s="48">
        <v>40348</v>
      </c>
      <c r="P167" s="48">
        <v>39163</v>
      </c>
      <c r="Q167" s="48">
        <v>31215</v>
      </c>
      <c r="R167" s="48">
        <v>26672</v>
      </c>
      <c r="S167" s="48">
        <v>29048</v>
      </c>
      <c r="T167" s="48">
        <v>27178</v>
      </c>
      <c r="U167" s="48">
        <v>24246</v>
      </c>
      <c r="V167" s="48">
        <v>24536</v>
      </c>
      <c r="W167" s="48">
        <v>33671</v>
      </c>
      <c r="X167" s="48">
        <v>28282</v>
      </c>
      <c r="Y167" s="48">
        <v>32661</v>
      </c>
      <c r="Z167" s="48">
        <v>33213</v>
      </c>
      <c r="AA167" s="48">
        <v>31252</v>
      </c>
      <c r="AB167" s="48">
        <v>36523</v>
      </c>
      <c r="AC167" s="48">
        <v>38056</v>
      </c>
      <c r="AD167" s="48">
        <v>34745</v>
      </c>
      <c r="AE167" s="48">
        <v>33929</v>
      </c>
      <c r="AF167" s="48">
        <v>35412</v>
      </c>
      <c r="AG167" s="48">
        <v>40392</v>
      </c>
      <c r="AH167" s="48">
        <v>43510</v>
      </c>
      <c r="AI167" s="48">
        <v>41981</v>
      </c>
      <c r="AJ167" s="48">
        <v>35030</v>
      </c>
      <c r="AK167" s="41"/>
      <c r="AL167" s="178">
        <v>35697</v>
      </c>
      <c r="AN167" s="161" t="s">
        <v>235</v>
      </c>
      <c r="AO167" s="157"/>
    </row>
    <row r="168" spans="1:41" ht="12.75">
      <c r="A168" s="5" t="s">
        <v>232</v>
      </c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1"/>
      <c r="AL168" s="41"/>
      <c r="AN168" s="162" t="s">
        <v>236</v>
      </c>
      <c r="AO168" s="208">
        <v>10629</v>
      </c>
    </row>
    <row r="169" spans="1:41" ht="12.75">
      <c r="A169" s="26" t="s">
        <v>233</v>
      </c>
      <c r="B169" s="58">
        <v>27613</v>
      </c>
      <c r="C169" s="58">
        <v>25693</v>
      </c>
      <c r="D169" s="58">
        <v>22799</v>
      </c>
      <c r="E169" s="58">
        <v>43834</v>
      </c>
      <c r="F169" s="58">
        <v>38893</v>
      </c>
      <c r="G169" s="58">
        <v>19395</v>
      </c>
      <c r="H169" s="58">
        <v>19114</v>
      </c>
      <c r="I169" s="58">
        <v>22569</v>
      </c>
      <c r="J169" s="58">
        <v>27413</v>
      </c>
      <c r="K169" s="58">
        <v>18091</v>
      </c>
      <c r="L169" s="58">
        <v>35017</v>
      </c>
      <c r="M169" s="58">
        <v>29959</v>
      </c>
      <c r="N169" s="58">
        <v>31333</v>
      </c>
      <c r="O169" s="58">
        <v>29617</v>
      </c>
      <c r="P169" s="58">
        <v>34437</v>
      </c>
      <c r="Q169" s="58">
        <v>27584</v>
      </c>
      <c r="R169" s="58">
        <v>33643</v>
      </c>
      <c r="S169" s="58">
        <v>34018</v>
      </c>
      <c r="T169" s="58">
        <v>33132</v>
      </c>
      <c r="U169" s="58">
        <v>35336</v>
      </c>
      <c r="V169" s="58">
        <v>30361</v>
      </c>
      <c r="W169" s="58">
        <v>39261</v>
      </c>
      <c r="X169" s="58">
        <v>25920</v>
      </c>
      <c r="Y169" s="58">
        <v>33591</v>
      </c>
      <c r="Z169" s="58">
        <v>30365</v>
      </c>
      <c r="AA169" s="58">
        <v>34956</v>
      </c>
      <c r="AB169" s="58">
        <v>41846</v>
      </c>
      <c r="AC169" s="58">
        <v>43823</v>
      </c>
      <c r="AD169" s="58">
        <v>37958</v>
      </c>
      <c r="AE169" s="58">
        <v>79599</v>
      </c>
      <c r="AF169" s="58">
        <v>44545</v>
      </c>
      <c r="AG169" s="58">
        <v>86458</v>
      </c>
      <c r="AH169" s="58">
        <v>46222</v>
      </c>
      <c r="AI169" s="58">
        <v>51281</v>
      </c>
      <c r="AJ169" s="58">
        <v>38269</v>
      </c>
      <c r="AK169" s="144"/>
      <c r="AL169" s="183">
        <v>45351</v>
      </c>
      <c r="AN169" s="187" t="s">
        <v>24</v>
      </c>
      <c r="AO169" s="165"/>
    </row>
    <row r="170" spans="1:41" ht="11.25">
      <c r="A170" s="23" t="s">
        <v>234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N170" s="186" t="s">
        <v>354</v>
      </c>
      <c r="AO170" s="160"/>
    </row>
    <row r="171" spans="1:41" ht="11.25">
      <c r="A171" s="5" t="s">
        <v>235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N171" s="161" t="s">
        <v>27</v>
      </c>
      <c r="AO171" s="157"/>
    </row>
    <row r="172" spans="1:41" ht="12.75">
      <c r="A172" s="26" t="s">
        <v>236</v>
      </c>
      <c r="B172" s="58">
        <v>1243</v>
      </c>
      <c r="C172" s="58">
        <v>1638</v>
      </c>
      <c r="D172" s="58">
        <v>1768</v>
      </c>
      <c r="E172" s="58">
        <v>1389</v>
      </c>
      <c r="F172" s="58">
        <v>1963</v>
      </c>
      <c r="G172" s="58">
        <v>1036</v>
      </c>
      <c r="H172" s="58">
        <v>2702</v>
      </c>
      <c r="I172" s="58">
        <v>2243</v>
      </c>
      <c r="J172" s="58">
        <v>2611</v>
      </c>
      <c r="K172" s="58">
        <v>1694</v>
      </c>
      <c r="L172" s="58">
        <v>592</v>
      </c>
      <c r="M172" s="58">
        <v>5304</v>
      </c>
      <c r="N172" s="58">
        <v>9311</v>
      </c>
      <c r="O172" s="58">
        <v>11177</v>
      </c>
      <c r="P172" s="58">
        <v>12787</v>
      </c>
      <c r="Q172" s="58">
        <v>12307</v>
      </c>
      <c r="R172" s="58">
        <v>10428</v>
      </c>
      <c r="S172" s="58">
        <v>11566</v>
      </c>
      <c r="T172" s="58">
        <v>7541</v>
      </c>
      <c r="U172" s="58">
        <v>8051</v>
      </c>
      <c r="V172" s="58">
        <v>5722</v>
      </c>
      <c r="W172" s="58">
        <v>8912</v>
      </c>
      <c r="X172" s="58">
        <v>6614</v>
      </c>
      <c r="Y172" s="58">
        <v>9096</v>
      </c>
      <c r="Z172" s="58">
        <v>6172</v>
      </c>
      <c r="AA172" s="58">
        <v>9988</v>
      </c>
      <c r="AB172" s="58">
        <v>4714</v>
      </c>
      <c r="AC172" s="58">
        <v>7990</v>
      </c>
      <c r="AD172" s="58">
        <v>7059</v>
      </c>
      <c r="AE172" s="58">
        <v>14146</v>
      </c>
      <c r="AF172" s="58">
        <v>9694</v>
      </c>
      <c r="AG172" s="58">
        <v>10036</v>
      </c>
      <c r="AH172" s="58">
        <v>9275</v>
      </c>
      <c r="AI172" s="58">
        <v>11592</v>
      </c>
      <c r="AJ172" s="58">
        <v>7768</v>
      </c>
      <c r="AK172" s="26"/>
      <c r="AL172" s="180">
        <v>10314</v>
      </c>
      <c r="AN172" s="154" t="s">
        <v>238</v>
      </c>
      <c r="AO172" s="151"/>
    </row>
    <row r="173" spans="1:41" ht="12.75">
      <c r="A173" s="23" t="s">
        <v>237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N173" s="162" t="s">
        <v>239</v>
      </c>
      <c r="AO173" s="208">
        <v>29642</v>
      </c>
    </row>
    <row r="174" spans="1:41" ht="11.25">
      <c r="A174" s="5" t="s">
        <v>238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N174" s="187" t="s">
        <v>357</v>
      </c>
      <c r="AO174" s="166"/>
    </row>
    <row r="175" spans="1:41" ht="12.75">
      <c r="A175" s="26" t="s">
        <v>239</v>
      </c>
      <c r="B175" s="58">
        <v>8109</v>
      </c>
      <c r="C175" s="58">
        <v>14147</v>
      </c>
      <c r="D175" s="58">
        <v>16856</v>
      </c>
      <c r="E175" s="58">
        <v>38903</v>
      </c>
      <c r="F175" s="58">
        <v>26182</v>
      </c>
      <c r="G175" s="58">
        <v>11595</v>
      </c>
      <c r="H175" s="58">
        <v>20868</v>
      </c>
      <c r="I175" s="58">
        <v>23879</v>
      </c>
      <c r="J175" s="58">
        <v>23004</v>
      </c>
      <c r="K175" s="58">
        <v>26690</v>
      </c>
      <c r="L175" s="58">
        <v>19117</v>
      </c>
      <c r="M175" s="58">
        <v>23868</v>
      </c>
      <c r="N175" s="58">
        <v>20075</v>
      </c>
      <c r="O175" s="58">
        <v>18070</v>
      </c>
      <c r="P175" s="58">
        <v>16086</v>
      </c>
      <c r="Q175" s="58">
        <v>10322</v>
      </c>
      <c r="R175" s="58">
        <v>6605</v>
      </c>
      <c r="S175" s="58">
        <v>8427</v>
      </c>
      <c r="T175" s="58">
        <v>13190</v>
      </c>
      <c r="U175" s="58">
        <v>14399</v>
      </c>
      <c r="V175" s="58">
        <v>17424</v>
      </c>
      <c r="W175" s="58">
        <v>20116</v>
      </c>
      <c r="X175" s="58">
        <v>15840</v>
      </c>
      <c r="Y175" s="58">
        <v>22085</v>
      </c>
      <c r="Z175" s="58">
        <v>23073</v>
      </c>
      <c r="AA175" s="58">
        <v>19019</v>
      </c>
      <c r="AB175" s="58">
        <v>19814</v>
      </c>
      <c r="AC175" s="58">
        <v>21344</v>
      </c>
      <c r="AD175" s="58">
        <v>15205</v>
      </c>
      <c r="AE175" s="58">
        <v>11891</v>
      </c>
      <c r="AF175" s="58">
        <v>17094</v>
      </c>
      <c r="AG175" s="58">
        <v>20334</v>
      </c>
      <c r="AH175" s="58">
        <v>23432</v>
      </c>
      <c r="AI175" s="58">
        <v>28444</v>
      </c>
      <c r="AJ175" s="58">
        <v>24224</v>
      </c>
      <c r="AK175" s="26"/>
      <c r="AL175" s="180">
        <v>23808</v>
      </c>
      <c r="AN175" s="188" t="s">
        <v>358</v>
      </c>
      <c r="AO175" s="157"/>
    </row>
    <row r="176" spans="1:41" ht="11.25">
      <c r="A176" s="23" t="s">
        <v>240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N176" s="154" t="s">
        <v>285</v>
      </c>
      <c r="AO176" s="151"/>
    </row>
    <row r="177" spans="1:41" ht="12.75">
      <c r="A177" s="5" t="s">
        <v>241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N177" s="154" t="s">
        <v>286</v>
      </c>
      <c r="AO177" s="206">
        <v>501</v>
      </c>
    </row>
    <row r="178" spans="1:41" ht="12.75">
      <c r="A178" s="5" t="s">
        <v>242</v>
      </c>
      <c r="B178" s="48">
        <v>196182</v>
      </c>
      <c r="C178" s="48">
        <v>178216</v>
      </c>
      <c r="D178" s="48">
        <v>184362</v>
      </c>
      <c r="E178" s="48">
        <v>203042</v>
      </c>
      <c r="F178" s="48">
        <v>168457</v>
      </c>
      <c r="G178" s="48">
        <v>169957</v>
      </c>
      <c r="H178" s="48">
        <v>164922</v>
      </c>
      <c r="I178" s="48">
        <v>168674</v>
      </c>
      <c r="J178" s="48">
        <v>179243</v>
      </c>
      <c r="K178" s="48">
        <v>160501</v>
      </c>
      <c r="L178" s="48">
        <v>137838</v>
      </c>
      <c r="M178" s="48">
        <v>150243</v>
      </c>
      <c r="N178" s="48">
        <v>124015</v>
      </c>
      <c r="O178" s="48">
        <v>127719</v>
      </c>
      <c r="P178" s="48">
        <v>138156</v>
      </c>
      <c r="Q178" s="48">
        <v>144603</v>
      </c>
      <c r="R178" s="48">
        <v>123043</v>
      </c>
      <c r="S178" s="48">
        <v>134893</v>
      </c>
      <c r="T178" s="48">
        <v>123572</v>
      </c>
      <c r="U178" s="48">
        <v>147230</v>
      </c>
      <c r="V178" s="48">
        <v>122800</v>
      </c>
      <c r="W178" s="48">
        <v>177259</v>
      </c>
      <c r="X178" s="48">
        <v>164333</v>
      </c>
      <c r="Y178" s="48">
        <v>177999</v>
      </c>
      <c r="Z178" s="48">
        <v>81602</v>
      </c>
      <c r="AA178" s="48">
        <v>94577</v>
      </c>
      <c r="AB178" s="48">
        <v>82339</v>
      </c>
      <c r="AC178" s="48">
        <v>83644</v>
      </c>
      <c r="AD178" s="48">
        <v>93854</v>
      </c>
      <c r="AE178" s="48">
        <v>73954</v>
      </c>
      <c r="AF178" s="48">
        <v>82086</v>
      </c>
      <c r="AG178" s="48">
        <v>102857</v>
      </c>
      <c r="AH178" s="48">
        <v>76505</v>
      </c>
      <c r="AI178" s="48">
        <v>103144</v>
      </c>
      <c r="AJ178" s="48">
        <v>75192</v>
      </c>
      <c r="AK178" s="56"/>
      <c r="AL178" s="178">
        <v>51782</v>
      </c>
      <c r="AM178" s="36"/>
      <c r="AN178" s="154" t="s">
        <v>287</v>
      </c>
      <c r="AO178" s="167"/>
    </row>
    <row r="179" spans="1:41" ht="12.75">
      <c r="A179" s="5" t="s">
        <v>363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56"/>
      <c r="AL179" s="178">
        <v>21310</v>
      </c>
      <c r="AN179" s="155" t="s">
        <v>288</v>
      </c>
      <c r="AO179" s="207">
        <v>49340</v>
      </c>
    </row>
    <row r="180" spans="1:41" ht="11.25">
      <c r="A180" s="5" t="s">
        <v>243</v>
      </c>
      <c r="B180" s="48">
        <v>79211</v>
      </c>
      <c r="C180" s="48">
        <v>78434</v>
      </c>
      <c r="D180" s="48">
        <v>85442</v>
      </c>
      <c r="E180" s="48">
        <v>91952</v>
      </c>
      <c r="F180" s="48">
        <v>86410</v>
      </c>
      <c r="G180" s="48">
        <v>75310</v>
      </c>
      <c r="H180" s="48">
        <v>62721</v>
      </c>
      <c r="I180" s="48">
        <v>53481</v>
      </c>
      <c r="J180" s="48">
        <v>48554</v>
      </c>
      <c r="K180" s="48">
        <v>51098</v>
      </c>
      <c r="L180" s="48">
        <v>49174</v>
      </c>
      <c r="M180" s="48">
        <v>46506</v>
      </c>
      <c r="N180" s="48">
        <v>38870</v>
      </c>
      <c r="O180" s="48">
        <v>47006</v>
      </c>
      <c r="P180" s="48">
        <v>53767</v>
      </c>
      <c r="Q180" s="48">
        <v>40665</v>
      </c>
      <c r="R180" s="48">
        <v>31540</v>
      </c>
      <c r="S180" s="48">
        <v>18520</v>
      </c>
      <c r="T180" s="48">
        <v>19182</v>
      </c>
      <c r="U180" s="48">
        <v>18934</v>
      </c>
      <c r="V180" s="48">
        <v>23489</v>
      </c>
      <c r="W180" s="48">
        <v>26071</v>
      </c>
      <c r="X180" s="48">
        <v>26758</v>
      </c>
      <c r="Y180" s="48">
        <v>27313</v>
      </c>
      <c r="Z180" s="48">
        <v>17043</v>
      </c>
      <c r="AA180" s="48">
        <v>18014</v>
      </c>
      <c r="AB180" s="48">
        <v>44000</v>
      </c>
      <c r="AC180" s="48" t="s">
        <v>252</v>
      </c>
      <c r="AD180" s="48">
        <v>19238</v>
      </c>
      <c r="AE180" s="48" t="s">
        <v>252</v>
      </c>
      <c r="AF180" s="48">
        <v>21281</v>
      </c>
      <c r="AG180" s="48">
        <v>13832</v>
      </c>
      <c r="AH180" s="48" t="s">
        <v>48</v>
      </c>
      <c r="AI180" s="48" t="s">
        <v>48</v>
      </c>
      <c r="AJ180" s="48"/>
      <c r="AK180" s="41"/>
      <c r="AL180" s="41"/>
      <c r="AN180" s="188" t="s">
        <v>355</v>
      </c>
      <c r="AO180" s="157"/>
    </row>
    <row r="181" spans="1:41" ht="12.75">
      <c r="A181" s="5" t="s">
        <v>244</v>
      </c>
      <c r="B181" s="48" t="s">
        <v>113</v>
      </c>
      <c r="C181" s="48" t="s">
        <v>113</v>
      </c>
      <c r="D181" s="48" t="s">
        <v>113</v>
      </c>
      <c r="E181" s="48" t="s">
        <v>113</v>
      </c>
      <c r="F181" s="48" t="s">
        <v>113</v>
      </c>
      <c r="G181" s="48" t="s">
        <v>113</v>
      </c>
      <c r="H181" s="48" t="s">
        <v>113</v>
      </c>
      <c r="I181" s="48" t="s">
        <v>113</v>
      </c>
      <c r="J181" s="48" t="s">
        <v>113</v>
      </c>
      <c r="K181" s="48" t="s">
        <v>113</v>
      </c>
      <c r="L181" s="48" t="s">
        <v>113</v>
      </c>
      <c r="M181" s="48" t="s">
        <v>113</v>
      </c>
      <c r="N181" s="48" t="s">
        <v>113</v>
      </c>
      <c r="O181" s="48" t="s">
        <v>113</v>
      </c>
      <c r="P181" s="48" t="s">
        <v>113</v>
      </c>
      <c r="Q181" s="48" t="s">
        <v>113</v>
      </c>
      <c r="R181" s="48" t="s">
        <v>113</v>
      </c>
      <c r="S181" s="48" t="s">
        <v>48</v>
      </c>
      <c r="T181" s="48" t="s">
        <v>113</v>
      </c>
      <c r="U181" s="48" t="s">
        <v>113</v>
      </c>
      <c r="V181" s="48" t="s">
        <v>113</v>
      </c>
      <c r="W181" s="48" t="s">
        <v>113</v>
      </c>
      <c r="X181" s="48" t="s">
        <v>113</v>
      </c>
      <c r="Y181" s="48" t="s">
        <v>113</v>
      </c>
      <c r="Z181" s="48" t="s">
        <v>113</v>
      </c>
      <c r="AA181" s="48" t="s">
        <v>113</v>
      </c>
      <c r="AB181" s="48" t="s">
        <v>113</v>
      </c>
      <c r="AC181" s="48" t="s">
        <v>113</v>
      </c>
      <c r="AD181" s="48">
        <v>28130</v>
      </c>
      <c r="AE181" s="48">
        <v>59499</v>
      </c>
      <c r="AF181" s="48">
        <v>83760</v>
      </c>
      <c r="AG181" s="48">
        <v>97775</v>
      </c>
      <c r="AH181" s="48">
        <v>51557</v>
      </c>
      <c r="AI181" s="48">
        <v>59155</v>
      </c>
      <c r="AJ181" s="48">
        <v>53594</v>
      </c>
      <c r="AK181" s="56"/>
      <c r="AL181" s="178">
        <v>55714</v>
      </c>
      <c r="AN181" s="154" t="s">
        <v>241</v>
      </c>
      <c r="AO181" s="167"/>
    </row>
    <row r="182" spans="1:41" ht="12.75">
      <c r="A182" s="5" t="s">
        <v>245</v>
      </c>
      <c r="B182" s="48">
        <v>43989</v>
      </c>
      <c r="C182" s="48">
        <v>52927</v>
      </c>
      <c r="D182" s="48">
        <v>63797</v>
      </c>
      <c r="E182" s="48">
        <v>89328</v>
      </c>
      <c r="F182" s="48">
        <v>91387</v>
      </c>
      <c r="G182" s="48">
        <v>69250</v>
      </c>
      <c r="H182" s="48">
        <v>70916</v>
      </c>
      <c r="I182" s="48">
        <v>58945</v>
      </c>
      <c r="J182" s="48">
        <v>52386</v>
      </c>
      <c r="K182" s="48">
        <v>61594</v>
      </c>
      <c r="L182" s="48">
        <v>61548</v>
      </c>
      <c r="M182" s="48">
        <v>81226</v>
      </c>
      <c r="N182" s="48">
        <v>91347</v>
      </c>
      <c r="O182" s="48">
        <v>120860</v>
      </c>
      <c r="P182" s="48">
        <v>132136</v>
      </c>
      <c r="Q182" s="48">
        <v>128526</v>
      </c>
      <c r="R182" s="48">
        <v>116281</v>
      </c>
      <c r="S182" s="48">
        <v>120392</v>
      </c>
      <c r="T182" s="48">
        <v>108466</v>
      </c>
      <c r="U182" s="48">
        <v>123148</v>
      </c>
      <c r="V182" s="48">
        <v>124151</v>
      </c>
      <c r="W182" s="48">
        <v>145653</v>
      </c>
      <c r="X182" s="48">
        <v>120433</v>
      </c>
      <c r="Y182" s="48">
        <v>142811</v>
      </c>
      <c r="Z182" s="48">
        <v>140030</v>
      </c>
      <c r="AA182" s="48">
        <v>131253</v>
      </c>
      <c r="AB182" s="48">
        <v>119040</v>
      </c>
      <c r="AC182" s="48">
        <v>124048</v>
      </c>
      <c r="AD182" s="48">
        <v>128570</v>
      </c>
      <c r="AE182" s="48">
        <v>272339</v>
      </c>
      <c r="AF182" s="48">
        <v>154289</v>
      </c>
      <c r="AG182" s="48">
        <v>150234</v>
      </c>
      <c r="AH182" s="48">
        <v>163734</v>
      </c>
      <c r="AI182" s="48">
        <v>216432</v>
      </c>
      <c r="AJ182" s="48">
        <v>152258</v>
      </c>
      <c r="AK182" s="41"/>
      <c r="AL182" s="181">
        <v>139939</v>
      </c>
      <c r="AN182" s="154" t="s">
        <v>242</v>
      </c>
      <c r="AO182" s="205">
        <v>47190</v>
      </c>
    </row>
    <row r="183" spans="1:41" ht="12.75">
      <c r="A183" s="5" t="s">
        <v>246</v>
      </c>
      <c r="B183" s="48">
        <v>1979</v>
      </c>
      <c r="C183" s="48">
        <v>2947</v>
      </c>
      <c r="D183" s="48">
        <v>3479</v>
      </c>
      <c r="E183" s="48">
        <v>9709</v>
      </c>
      <c r="F183" s="48">
        <v>8727</v>
      </c>
      <c r="G183" s="48">
        <v>4255</v>
      </c>
      <c r="H183" s="48">
        <v>6701</v>
      </c>
      <c r="I183" s="48">
        <v>4003</v>
      </c>
      <c r="J183" s="48">
        <v>4953</v>
      </c>
      <c r="K183" s="48">
        <v>6763</v>
      </c>
      <c r="L183" s="48">
        <v>5206</v>
      </c>
      <c r="M183" s="48">
        <v>3122</v>
      </c>
      <c r="N183" s="48">
        <v>6306</v>
      </c>
      <c r="O183" s="48">
        <v>11807</v>
      </c>
      <c r="P183" s="48">
        <v>13533</v>
      </c>
      <c r="Q183" s="48">
        <v>12734</v>
      </c>
      <c r="R183" s="48">
        <v>3209</v>
      </c>
      <c r="S183" s="48">
        <v>16044</v>
      </c>
      <c r="T183" s="48">
        <v>13015</v>
      </c>
      <c r="U183" s="48">
        <v>13181</v>
      </c>
      <c r="V183" s="48">
        <v>11370</v>
      </c>
      <c r="W183" s="48">
        <v>18285</v>
      </c>
      <c r="X183" s="48">
        <v>22378</v>
      </c>
      <c r="Y183" s="48">
        <v>10856</v>
      </c>
      <c r="Z183" s="48">
        <v>16319</v>
      </c>
      <c r="AA183" s="48">
        <v>19151</v>
      </c>
      <c r="AB183" s="48">
        <v>21095</v>
      </c>
      <c r="AC183" s="48">
        <v>9890</v>
      </c>
      <c r="AD183" s="48">
        <v>9916</v>
      </c>
      <c r="AE183" s="48">
        <v>10759</v>
      </c>
      <c r="AF183" s="48">
        <v>13562</v>
      </c>
      <c r="AG183" s="48">
        <v>21384</v>
      </c>
      <c r="AH183" s="48">
        <v>13109</v>
      </c>
      <c r="AI183" s="48">
        <v>20568</v>
      </c>
      <c r="AJ183" s="48">
        <v>21652</v>
      </c>
      <c r="AK183" s="41"/>
      <c r="AL183" s="181">
        <f>2217+4017+1127+15333</f>
        <v>22694</v>
      </c>
      <c r="AN183" s="154" t="s">
        <v>351</v>
      </c>
      <c r="AO183" s="205">
        <v>13706</v>
      </c>
    </row>
    <row r="184" spans="1:41" ht="12.75">
      <c r="A184" s="5" t="s">
        <v>247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 t="s">
        <v>113</v>
      </c>
      <c r="P184" s="48" t="s">
        <v>113</v>
      </c>
      <c r="Q184" s="48" t="s">
        <v>113</v>
      </c>
      <c r="R184" s="48" t="s">
        <v>113</v>
      </c>
      <c r="S184" s="48" t="s">
        <v>113</v>
      </c>
      <c r="T184" s="48" t="s">
        <v>113</v>
      </c>
      <c r="U184" s="48" t="s">
        <v>113</v>
      </c>
      <c r="V184" s="48" t="s">
        <v>113</v>
      </c>
      <c r="W184" s="48" t="s">
        <v>113</v>
      </c>
      <c r="X184" s="48" t="s">
        <v>113</v>
      </c>
      <c r="Y184" s="48" t="s">
        <v>113</v>
      </c>
      <c r="Z184" s="48" t="s">
        <v>113</v>
      </c>
      <c r="AA184" s="48" t="s">
        <v>113</v>
      </c>
      <c r="AB184" s="48" t="s">
        <v>113</v>
      </c>
      <c r="AC184" s="48" t="s">
        <v>113</v>
      </c>
      <c r="AD184" s="48" t="s">
        <v>113</v>
      </c>
      <c r="AE184" s="48" t="s">
        <v>113</v>
      </c>
      <c r="AF184" s="48" t="s">
        <v>113</v>
      </c>
      <c r="AG184" s="48" t="s">
        <v>113</v>
      </c>
      <c r="AH184" s="48" t="s">
        <v>113</v>
      </c>
      <c r="AI184" s="48">
        <v>13642</v>
      </c>
      <c r="AJ184" s="48">
        <v>19502</v>
      </c>
      <c r="AK184" s="41"/>
      <c r="AL184" s="178">
        <v>16803</v>
      </c>
      <c r="AN184" s="154" t="s">
        <v>243</v>
      </c>
      <c r="AO184" s="167"/>
    </row>
    <row r="185" spans="1:41" ht="12.75">
      <c r="A185" s="5" t="s">
        <v>248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 t="s">
        <v>113</v>
      </c>
      <c r="P185" s="48" t="s">
        <v>113</v>
      </c>
      <c r="Q185" s="48" t="s">
        <v>113</v>
      </c>
      <c r="R185" s="48" t="s">
        <v>113</v>
      </c>
      <c r="S185" s="48" t="s">
        <v>113</v>
      </c>
      <c r="T185" s="48" t="s">
        <v>113</v>
      </c>
      <c r="U185" s="48" t="s">
        <v>113</v>
      </c>
      <c r="V185" s="48" t="s">
        <v>113</v>
      </c>
      <c r="W185" s="48" t="s">
        <v>113</v>
      </c>
      <c r="X185" s="48" t="s">
        <v>113</v>
      </c>
      <c r="Y185" s="48" t="s">
        <v>113</v>
      </c>
      <c r="Z185" s="48" t="s">
        <v>113</v>
      </c>
      <c r="AA185" s="48" t="s">
        <v>113</v>
      </c>
      <c r="AB185" s="48" t="s">
        <v>113</v>
      </c>
      <c r="AC185" s="48" t="s">
        <v>113</v>
      </c>
      <c r="AD185" s="48" t="s">
        <v>113</v>
      </c>
      <c r="AE185" s="48" t="s">
        <v>113</v>
      </c>
      <c r="AF185" s="48" t="s">
        <v>113</v>
      </c>
      <c r="AG185" s="48" t="s">
        <v>113</v>
      </c>
      <c r="AH185" s="48" t="s">
        <v>113</v>
      </c>
      <c r="AI185" s="48">
        <v>732</v>
      </c>
      <c r="AJ185" s="48">
        <v>2040</v>
      </c>
      <c r="AK185" s="41"/>
      <c r="AL185" s="178">
        <v>1111</v>
      </c>
      <c r="AN185" s="154" t="s">
        <v>244</v>
      </c>
      <c r="AO185" s="205">
        <v>55302</v>
      </c>
    </row>
    <row r="186" spans="1:41" ht="12.75">
      <c r="A186" s="5" t="s">
        <v>249</v>
      </c>
      <c r="B186" s="48">
        <v>22040</v>
      </c>
      <c r="C186" s="48">
        <v>31775</v>
      </c>
      <c r="D186" s="48">
        <v>15802</v>
      </c>
      <c r="E186" s="48">
        <v>20158</v>
      </c>
      <c r="F186" s="48">
        <v>25533</v>
      </c>
      <c r="G186" s="48">
        <v>28852</v>
      </c>
      <c r="H186" s="48">
        <v>31287</v>
      </c>
      <c r="I186" s="48">
        <v>29778</v>
      </c>
      <c r="J186" s="48">
        <v>40843</v>
      </c>
      <c r="K186" s="48">
        <v>43312</v>
      </c>
      <c r="L186" s="48">
        <v>42944</v>
      </c>
      <c r="M186" s="48">
        <v>45165</v>
      </c>
      <c r="N186" s="48">
        <v>45614</v>
      </c>
      <c r="O186" s="48">
        <v>42020</v>
      </c>
      <c r="P186" s="48">
        <v>11563</v>
      </c>
      <c r="Q186" s="48">
        <v>15386</v>
      </c>
      <c r="R186" s="48">
        <v>36387</v>
      </c>
      <c r="S186" s="48">
        <v>8778</v>
      </c>
      <c r="T186" s="48">
        <v>5546</v>
      </c>
      <c r="U186" s="48">
        <v>5305</v>
      </c>
      <c r="V186" s="48">
        <v>5285</v>
      </c>
      <c r="W186" s="48">
        <v>5476</v>
      </c>
      <c r="X186" s="48">
        <v>117807</v>
      </c>
      <c r="Y186" s="48">
        <v>109770</v>
      </c>
      <c r="Z186" s="48">
        <v>119028</v>
      </c>
      <c r="AA186" s="48">
        <v>99298</v>
      </c>
      <c r="AB186" s="48">
        <v>124369</v>
      </c>
      <c r="AC186" s="48">
        <v>93239</v>
      </c>
      <c r="AD186" s="48">
        <v>103526</v>
      </c>
      <c r="AE186" s="48">
        <v>207005</v>
      </c>
      <c r="AF186" s="48">
        <v>113249</v>
      </c>
      <c r="AG186" s="48">
        <v>112179</v>
      </c>
      <c r="AH186" s="48">
        <v>109691</v>
      </c>
      <c r="AI186" s="48">
        <v>121436</v>
      </c>
      <c r="AJ186" s="48">
        <v>149191</v>
      </c>
      <c r="AK186" s="41"/>
      <c r="AL186" s="181">
        <v>106240</v>
      </c>
      <c r="AN186" s="154" t="s">
        <v>245</v>
      </c>
      <c r="AO186" s="206">
        <v>119228</v>
      </c>
    </row>
    <row r="187" spans="1:41" ht="12.75">
      <c r="A187" s="5" t="s">
        <v>250</v>
      </c>
      <c r="B187" s="48" t="s">
        <v>48</v>
      </c>
      <c r="C187" s="48" t="s">
        <v>48</v>
      </c>
      <c r="D187" s="48" t="s">
        <v>48</v>
      </c>
      <c r="E187" s="48" t="s">
        <v>48</v>
      </c>
      <c r="F187" s="48" t="s">
        <v>48</v>
      </c>
      <c r="G187" s="48">
        <v>1085</v>
      </c>
      <c r="H187" s="48">
        <v>988</v>
      </c>
      <c r="I187" s="48">
        <v>996</v>
      </c>
      <c r="J187" s="48">
        <v>465</v>
      </c>
      <c r="K187" s="48">
        <v>360</v>
      </c>
      <c r="L187" s="48">
        <v>855</v>
      </c>
      <c r="M187" s="48">
        <v>639</v>
      </c>
      <c r="N187" s="48">
        <v>973</v>
      </c>
      <c r="O187" s="48">
        <v>926</v>
      </c>
      <c r="P187" s="48">
        <v>2213</v>
      </c>
      <c r="Q187" s="48">
        <v>1571</v>
      </c>
      <c r="R187" s="48">
        <v>861</v>
      </c>
      <c r="S187" s="48">
        <v>1115</v>
      </c>
      <c r="T187" s="48">
        <v>1485</v>
      </c>
      <c r="U187" s="48">
        <v>1000</v>
      </c>
      <c r="V187" s="48">
        <v>892</v>
      </c>
      <c r="W187" s="48">
        <v>1324</v>
      </c>
      <c r="X187" s="48">
        <v>1922</v>
      </c>
      <c r="Y187" s="48">
        <v>2413</v>
      </c>
      <c r="Z187" s="48">
        <v>2380</v>
      </c>
      <c r="AA187" s="48">
        <v>1226</v>
      </c>
      <c r="AB187" s="48" t="s">
        <v>113</v>
      </c>
      <c r="AC187" s="48" t="s">
        <v>113</v>
      </c>
      <c r="AD187" s="48" t="s">
        <v>113</v>
      </c>
      <c r="AE187" s="48" t="s">
        <v>113</v>
      </c>
      <c r="AF187" s="48" t="s">
        <v>113</v>
      </c>
      <c r="AG187" s="48" t="s">
        <v>113</v>
      </c>
      <c r="AH187" s="48" t="s">
        <v>113</v>
      </c>
      <c r="AI187" s="48" t="s">
        <v>113</v>
      </c>
      <c r="AJ187" s="48" t="s">
        <v>113</v>
      </c>
      <c r="AK187" s="41"/>
      <c r="AL187" s="178">
        <v>0</v>
      </c>
      <c r="AN187" s="168" t="s">
        <v>246</v>
      </c>
      <c r="AO187" s="206">
        <v>29786</v>
      </c>
    </row>
    <row r="188" spans="1:41" ht="12.75">
      <c r="A188" s="5" t="s">
        <v>251</v>
      </c>
      <c r="B188" s="48" t="s">
        <v>252</v>
      </c>
      <c r="C188" s="48" t="s">
        <v>252</v>
      </c>
      <c r="D188" s="48" t="s">
        <v>252</v>
      </c>
      <c r="E188" s="48" t="s">
        <v>252</v>
      </c>
      <c r="F188" s="48" t="s">
        <v>252</v>
      </c>
      <c r="G188" s="48" t="s">
        <v>252</v>
      </c>
      <c r="H188" s="48" t="s">
        <v>252</v>
      </c>
      <c r="I188" s="48" t="s">
        <v>252</v>
      </c>
      <c r="J188" s="48" t="s">
        <v>252</v>
      </c>
      <c r="K188" s="48" t="s">
        <v>252</v>
      </c>
      <c r="L188" s="48" t="s">
        <v>252</v>
      </c>
      <c r="M188" s="48" t="s">
        <v>252</v>
      </c>
      <c r="N188" s="48" t="s">
        <v>252</v>
      </c>
      <c r="O188" s="48" t="s">
        <v>252</v>
      </c>
      <c r="P188" s="48" t="s">
        <v>252</v>
      </c>
      <c r="Q188" s="48" t="s">
        <v>252</v>
      </c>
      <c r="R188" s="48" t="s">
        <v>252</v>
      </c>
      <c r="S188" s="48" t="s">
        <v>252</v>
      </c>
      <c r="T188" s="48" t="s">
        <v>252</v>
      </c>
      <c r="U188" s="48" t="s">
        <v>252</v>
      </c>
      <c r="V188" s="48" t="s">
        <v>252</v>
      </c>
      <c r="W188" s="48" t="s">
        <v>252</v>
      </c>
      <c r="X188" s="48" t="s">
        <v>252</v>
      </c>
      <c r="Y188" s="48" t="s">
        <v>252</v>
      </c>
      <c r="Z188" s="48" t="s">
        <v>252</v>
      </c>
      <c r="AA188" s="48" t="s">
        <v>113</v>
      </c>
      <c r="AB188" s="48" t="s">
        <v>113</v>
      </c>
      <c r="AC188" s="48" t="s">
        <v>113</v>
      </c>
      <c r="AD188" s="48" t="s">
        <v>113</v>
      </c>
      <c r="AE188" s="48" t="s">
        <v>113</v>
      </c>
      <c r="AF188" s="48">
        <v>2281</v>
      </c>
      <c r="AG188" s="48">
        <v>4699</v>
      </c>
      <c r="AH188" s="48">
        <v>2846</v>
      </c>
      <c r="AI188" s="48">
        <v>4979</v>
      </c>
      <c r="AJ188" s="48">
        <v>4521</v>
      </c>
      <c r="AK188" s="41"/>
      <c r="AL188" s="178">
        <v>0</v>
      </c>
      <c r="AN188" s="168" t="s">
        <v>247</v>
      </c>
      <c r="AO188" s="206">
        <v>8026</v>
      </c>
    </row>
    <row r="189" spans="1:41" ht="12.75">
      <c r="A189" s="5" t="s">
        <v>253</v>
      </c>
      <c r="B189" s="48">
        <v>162509</v>
      </c>
      <c r="C189" s="48">
        <v>139255</v>
      </c>
      <c r="D189" s="48">
        <v>159683</v>
      </c>
      <c r="E189" s="48">
        <v>140090</v>
      </c>
      <c r="F189" s="48">
        <v>142023</v>
      </c>
      <c r="G189" s="48">
        <v>172200</v>
      </c>
      <c r="H189" s="48">
        <v>175715</v>
      </c>
      <c r="I189" s="48">
        <v>113852</v>
      </c>
      <c r="J189" s="48" t="s">
        <v>113</v>
      </c>
      <c r="K189" s="48" t="s">
        <v>113</v>
      </c>
      <c r="L189" s="48" t="s">
        <v>113</v>
      </c>
      <c r="M189" s="48" t="s">
        <v>113</v>
      </c>
      <c r="N189" s="48" t="s">
        <v>113</v>
      </c>
      <c r="O189" s="48" t="s">
        <v>113</v>
      </c>
      <c r="P189" s="48" t="s">
        <v>113</v>
      </c>
      <c r="Q189" s="48" t="s">
        <v>113</v>
      </c>
      <c r="R189" s="48" t="s">
        <v>113</v>
      </c>
      <c r="S189" s="48" t="s">
        <v>113</v>
      </c>
      <c r="T189" s="48" t="s">
        <v>113</v>
      </c>
      <c r="U189" s="48" t="s">
        <v>113</v>
      </c>
      <c r="V189" s="48" t="s">
        <v>113</v>
      </c>
      <c r="W189" s="48" t="s">
        <v>113</v>
      </c>
      <c r="X189" s="48" t="s">
        <v>113</v>
      </c>
      <c r="Y189" s="48" t="s">
        <v>113</v>
      </c>
      <c r="Z189" s="48" t="s">
        <v>113</v>
      </c>
      <c r="AA189" s="48" t="s">
        <v>113</v>
      </c>
      <c r="AB189" s="48" t="s">
        <v>113</v>
      </c>
      <c r="AC189" s="48" t="s">
        <v>113</v>
      </c>
      <c r="AD189" s="48" t="s">
        <v>113</v>
      </c>
      <c r="AE189" s="48" t="s">
        <v>113</v>
      </c>
      <c r="AF189" s="48" t="s">
        <v>113</v>
      </c>
      <c r="AG189" s="48" t="s">
        <v>113</v>
      </c>
      <c r="AH189" s="48" t="s">
        <v>113</v>
      </c>
      <c r="AI189" s="48" t="s">
        <v>113</v>
      </c>
      <c r="AJ189" s="48" t="s">
        <v>113</v>
      </c>
      <c r="AK189" s="48"/>
      <c r="AL189" s="48" t="s">
        <v>113</v>
      </c>
      <c r="AN189" s="168" t="s">
        <v>248</v>
      </c>
      <c r="AO189" s="205">
        <v>777</v>
      </c>
    </row>
    <row r="190" spans="1:41" ht="12.75">
      <c r="A190" s="5" t="s">
        <v>254</v>
      </c>
      <c r="B190" s="48">
        <v>1687635</v>
      </c>
      <c r="C190" s="48">
        <v>1593380</v>
      </c>
      <c r="D190" s="48">
        <v>907016</v>
      </c>
      <c r="E190" s="48">
        <v>1398357</v>
      </c>
      <c r="F190" s="48">
        <v>1567411</v>
      </c>
      <c r="G190" s="48">
        <v>1069094</v>
      </c>
      <c r="H190" s="48">
        <v>1155853</v>
      </c>
      <c r="I190" s="48">
        <v>972948</v>
      </c>
      <c r="J190" s="48">
        <v>1006927</v>
      </c>
      <c r="K190" s="48">
        <v>1085828</v>
      </c>
      <c r="L190" s="48">
        <v>1371238</v>
      </c>
      <c r="M190" s="48">
        <v>1921550</v>
      </c>
      <c r="N190" s="48">
        <v>1792187</v>
      </c>
      <c r="O190" s="48">
        <v>1282363</v>
      </c>
      <c r="P190" s="48">
        <v>1566325</v>
      </c>
      <c r="Q190" s="48">
        <v>1906282</v>
      </c>
      <c r="R190" s="48">
        <v>1450271</v>
      </c>
      <c r="S190" s="48">
        <v>1699506</v>
      </c>
      <c r="T190" s="48">
        <v>1575960</v>
      </c>
      <c r="U190" s="48">
        <v>1743275</v>
      </c>
      <c r="V190" s="48">
        <v>1578600</v>
      </c>
      <c r="W190" s="48">
        <v>1862340</v>
      </c>
      <c r="X190" s="48">
        <v>1838088</v>
      </c>
      <c r="Y190" s="48">
        <v>1805000</v>
      </c>
      <c r="Z190" s="48">
        <v>1944400</v>
      </c>
      <c r="AA190" s="48">
        <v>2333000</v>
      </c>
      <c r="AB190" s="48">
        <v>2490000</v>
      </c>
      <c r="AC190" s="48">
        <v>2647000</v>
      </c>
      <c r="AD190" s="48">
        <v>2701000</v>
      </c>
      <c r="AE190" s="48">
        <v>2722397</v>
      </c>
      <c r="AF190" s="48">
        <v>2639756</v>
      </c>
      <c r="AG190" s="48">
        <v>3184027</v>
      </c>
      <c r="AH190" s="48">
        <v>3229320</v>
      </c>
      <c r="AI190" s="48">
        <v>3735014</v>
      </c>
      <c r="AJ190" s="48">
        <v>3498880</v>
      </c>
      <c r="AK190" s="41"/>
      <c r="AL190" s="181">
        <f>1448840+968786+54213+462059</f>
        <v>2933898</v>
      </c>
      <c r="AN190" s="154" t="s">
        <v>249</v>
      </c>
      <c r="AO190" s="206">
        <v>114907</v>
      </c>
    </row>
    <row r="191" spans="1:41" ht="12.75">
      <c r="A191" s="5" t="s">
        <v>255</v>
      </c>
      <c r="B191" s="48">
        <v>68300</v>
      </c>
      <c r="C191" s="48">
        <v>79973</v>
      </c>
      <c r="D191" s="48">
        <v>89520</v>
      </c>
      <c r="E191" s="48">
        <v>98430</v>
      </c>
      <c r="F191" s="48">
        <v>93660</v>
      </c>
      <c r="G191" s="48">
        <v>60455</v>
      </c>
      <c r="H191" s="48">
        <v>76690</v>
      </c>
      <c r="I191" s="48">
        <v>85150</v>
      </c>
      <c r="J191" s="48">
        <v>74455</v>
      </c>
      <c r="K191" s="48">
        <v>33656</v>
      </c>
      <c r="L191" s="48">
        <v>16747</v>
      </c>
      <c r="M191" s="48">
        <v>22977</v>
      </c>
      <c r="N191" s="48">
        <v>23858</v>
      </c>
      <c r="O191" s="48">
        <v>13966</v>
      </c>
      <c r="P191" s="48">
        <v>22650</v>
      </c>
      <c r="Q191" s="48">
        <v>42337</v>
      </c>
      <c r="R191" s="48" t="s">
        <v>113</v>
      </c>
      <c r="S191" s="48" t="s">
        <v>113</v>
      </c>
      <c r="T191" s="48" t="s">
        <v>113</v>
      </c>
      <c r="U191" s="48" t="s">
        <v>113</v>
      </c>
      <c r="V191" s="48" t="s">
        <v>113</v>
      </c>
      <c r="W191" s="48" t="s">
        <v>113</v>
      </c>
      <c r="X191" s="48" t="s">
        <v>113</v>
      </c>
      <c r="Y191" s="48" t="s">
        <v>113</v>
      </c>
      <c r="Z191" s="48" t="s">
        <v>113</v>
      </c>
      <c r="AA191" s="48" t="s">
        <v>113</v>
      </c>
      <c r="AB191" s="48" t="s">
        <v>113</v>
      </c>
      <c r="AC191" s="48" t="s">
        <v>113</v>
      </c>
      <c r="AD191" s="48">
        <v>44303</v>
      </c>
      <c r="AE191" s="48">
        <v>141106</v>
      </c>
      <c r="AF191" s="48">
        <v>211583</v>
      </c>
      <c r="AG191" s="48">
        <v>150736</v>
      </c>
      <c r="AH191" s="48">
        <v>104754</v>
      </c>
      <c r="AI191" s="48">
        <v>135627</v>
      </c>
      <c r="AJ191" s="48">
        <v>221522</v>
      </c>
      <c r="AK191" s="41"/>
      <c r="AL191" s="181">
        <v>130446</v>
      </c>
      <c r="AN191" s="154" t="s">
        <v>250</v>
      </c>
      <c r="AO191" s="167">
        <v>0</v>
      </c>
    </row>
    <row r="192" spans="1:41" ht="12.75">
      <c r="A192" s="5" t="s">
        <v>256</v>
      </c>
      <c r="B192" s="48" t="s">
        <v>252</v>
      </c>
      <c r="C192" s="48" t="s">
        <v>252</v>
      </c>
      <c r="D192" s="48" t="s">
        <v>252</v>
      </c>
      <c r="E192" s="48" t="s">
        <v>252</v>
      </c>
      <c r="F192" s="48" t="s">
        <v>252</v>
      </c>
      <c r="G192" s="48" t="s">
        <v>252</v>
      </c>
      <c r="H192" s="48" t="s">
        <v>252</v>
      </c>
      <c r="I192" s="48" t="s">
        <v>252</v>
      </c>
      <c r="J192" s="48" t="s">
        <v>252</v>
      </c>
      <c r="K192" s="48" t="s">
        <v>252</v>
      </c>
      <c r="L192" s="48" t="s">
        <v>252</v>
      </c>
      <c r="M192" s="48" t="s">
        <v>252</v>
      </c>
      <c r="N192" s="48" t="s">
        <v>252</v>
      </c>
      <c r="O192" s="48" t="s">
        <v>252</v>
      </c>
      <c r="P192" s="48" t="s">
        <v>252</v>
      </c>
      <c r="Q192" s="48" t="s">
        <v>252</v>
      </c>
      <c r="R192" s="48" t="s">
        <v>252</v>
      </c>
      <c r="S192" s="48" t="s">
        <v>252</v>
      </c>
      <c r="T192" s="48" t="s">
        <v>252</v>
      </c>
      <c r="U192" s="48" t="s">
        <v>252</v>
      </c>
      <c r="V192" s="48">
        <v>9784</v>
      </c>
      <c r="W192" s="48">
        <v>13149</v>
      </c>
      <c r="X192" s="48">
        <v>8695</v>
      </c>
      <c r="Y192" s="48">
        <v>10063</v>
      </c>
      <c r="Z192" s="48">
        <v>13204</v>
      </c>
      <c r="AA192" s="48">
        <v>12662</v>
      </c>
      <c r="AB192" s="48">
        <v>11956</v>
      </c>
      <c r="AC192" s="48">
        <v>12038</v>
      </c>
      <c r="AD192" s="48">
        <v>13841</v>
      </c>
      <c r="AE192" s="48">
        <v>13302</v>
      </c>
      <c r="AF192" s="48">
        <v>16036</v>
      </c>
      <c r="AG192" s="48">
        <v>17800</v>
      </c>
      <c r="AH192" s="48">
        <v>19230</v>
      </c>
      <c r="AI192" s="48">
        <v>20873</v>
      </c>
      <c r="AJ192" s="48">
        <v>12102</v>
      </c>
      <c r="AK192" s="41"/>
      <c r="AL192" s="181">
        <v>26701</v>
      </c>
      <c r="AN192" s="154" t="s">
        <v>251</v>
      </c>
      <c r="AO192" s="205">
        <v>7370</v>
      </c>
    </row>
    <row r="193" spans="1:41" ht="12.75">
      <c r="A193" s="5" t="s">
        <v>257</v>
      </c>
      <c r="B193" s="48" t="s">
        <v>113</v>
      </c>
      <c r="C193" s="48" t="s">
        <v>113</v>
      </c>
      <c r="D193" s="48" t="s">
        <v>113</v>
      </c>
      <c r="E193" s="48" t="s">
        <v>113</v>
      </c>
      <c r="F193" s="48" t="s">
        <v>113</v>
      </c>
      <c r="G193" s="48" t="s">
        <v>113</v>
      </c>
      <c r="H193" s="48" t="s">
        <v>113</v>
      </c>
      <c r="I193" s="48" t="s">
        <v>113</v>
      </c>
      <c r="J193" s="48" t="s">
        <v>113</v>
      </c>
      <c r="K193" s="48" t="s">
        <v>113</v>
      </c>
      <c r="L193" s="48" t="s">
        <v>113</v>
      </c>
      <c r="M193" s="48" t="s">
        <v>113</v>
      </c>
      <c r="N193" s="48" t="s">
        <v>113</v>
      </c>
      <c r="O193" s="48" t="s">
        <v>113</v>
      </c>
      <c r="P193" s="48" t="s">
        <v>113</v>
      </c>
      <c r="Q193" s="48" t="s">
        <v>113</v>
      </c>
      <c r="R193" s="48" t="s">
        <v>113</v>
      </c>
      <c r="S193" s="48" t="s">
        <v>252</v>
      </c>
      <c r="T193" s="48" t="s">
        <v>252</v>
      </c>
      <c r="U193" s="48" t="s">
        <v>252</v>
      </c>
      <c r="V193" s="48" t="s">
        <v>252</v>
      </c>
      <c r="W193" s="48" t="s">
        <v>252</v>
      </c>
      <c r="X193" s="48" t="s">
        <v>252</v>
      </c>
      <c r="Y193" s="48">
        <v>17512</v>
      </c>
      <c r="Z193" s="48">
        <v>26848</v>
      </c>
      <c r="AA193" s="48">
        <v>23146</v>
      </c>
      <c r="AB193" s="48">
        <v>21374</v>
      </c>
      <c r="AC193" s="48">
        <v>36005</v>
      </c>
      <c r="AD193" s="48">
        <v>27430</v>
      </c>
      <c r="AE193" s="48">
        <v>37419</v>
      </c>
      <c r="AF193" s="48">
        <v>47580</v>
      </c>
      <c r="AG193" s="48">
        <v>46762</v>
      </c>
      <c r="AH193" s="48">
        <v>57295</v>
      </c>
      <c r="AI193" s="48">
        <v>50126</v>
      </c>
      <c r="AJ193" s="48">
        <v>50561</v>
      </c>
      <c r="AK193" s="41"/>
      <c r="AL193" s="181">
        <v>82643</v>
      </c>
      <c r="AN193" s="154" t="s">
        <v>253</v>
      </c>
      <c r="AO193" s="167"/>
    </row>
    <row r="194" spans="1:41" ht="12.75">
      <c r="A194" s="5" t="s">
        <v>258</v>
      </c>
      <c r="B194" s="48" t="s">
        <v>113</v>
      </c>
      <c r="C194" s="48" t="s">
        <v>113</v>
      </c>
      <c r="D194" s="48" t="s">
        <v>113</v>
      </c>
      <c r="E194" s="48" t="s">
        <v>113</v>
      </c>
      <c r="F194" s="48" t="s">
        <v>113</v>
      </c>
      <c r="G194" s="48">
        <v>22396</v>
      </c>
      <c r="H194" s="48">
        <v>34185</v>
      </c>
      <c r="I194" s="48">
        <v>52166</v>
      </c>
      <c r="J194" s="48">
        <v>52537</v>
      </c>
      <c r="K194" s="48">
        <v>69630</v>
      </c>
      <c r="L194" s="48">
        <v>76720</v>
      </c>
      <c r="M194" s="48">
        <v>78651</v>
      </c>
      <c r="N194" s="48">
        <v>77478</v>
      </c>
      <c r="O194" s="48">
        <v>114916</v>
      </c>
      <c r="P194" s="48">
        <v>102519</v>
      </c>
      <c r="Q194" s="48">
        <v>154509</v>
      </c>
      <c r="R194" s="48">
        <v>140745</v>
      </c>
      <c r="S194" s="48">
        <v>144877</v>
      </c>
      <c r="T194" s="48">
        <v>152521</v>
      </c>
      <c r="U194" s="48">
        <v>173146</v>
      </c>
      <c r="V194" s="48">
        <v>44294</v>
      </c>
      <c r="W194" s="48">
        <v>4088</v>
      </c>
      <c r="X194" s="48" t="s">
        <v>113</v>
      </c>
      <c r="Y194" s="48" t="s">
        <v>113</v>
      </c>
      <c r="Z194" s="48" t="s">
        <v>113</v>
      </c>
      <c r="AA194" s="48" t="s">
        <v>113</v>
      </c>
      <c r="AB194" s="48" t="s">
        <v>113</v>
      </c>
      <c r="AC194" s="48">
        <v>153417</v>
      </c>
      <c r="AD194" s="48">
        <v>140729</v>
      </c>
      <c r="AE194" s="48">
        <v>135295</v>
      </c>
      <c r="AF194" s="48">
        <v>170106</v>
      </c>
      <c r="AG194" s="48">
        <v>224032</v>
      </c>
      <c r="AH194" s="48">
        <v>226975</v>
      </c>
      <c r="AI194" s="48">
        <v>259598</v>
      </c>
      <c r="AJ194" s="48">
        <v>281867</v>
      </c>
      <c r="AK194" s="41"/>
      <c r="AL194" s="181">
        <v>236465</v>
      </c>
      <c r="AN194" s="154" t="s">
        <v>254</v>
      </c>
      <c r="AO194" s="206">
        <v>2481376</v>
      </c>
    </row>
    <row r="195" spans="1:41" ht="12.75">
      <c r="A195" s="5" t="s">
        <v>259</v>
      </c>
      <c r="B195" s="48" t="s">
        <v>113</v>
      </c>
      <c r="C195" s="48" t="s">
        <v>113</v>
      </c>
      <c r="D195" s="48" t="s">
        <v>113</v>
      </c>
      <c r="E195" s="48" t="s">
        <v>113</v>
      </c>
      <c r="F195" s="48" t="s">
        <v>113</v>
      </c>
      <c r="G195" s="48" t="s">
        <v>113</v>
      </c>
      <c r="H195" s="48" t="s">
        <v>113</v>
      </c>
      <c r="I195" s="48" t="s">
        <v>48</v>
      </c>
      <c r="J195" s="48" t="s">
        <v>48</v>
      </c>
      <c r="K195" s="48">
        <v>1076678</v>
      </c>
      <c r="L195" s="48">
        <v>973402</v>
      </c>
      <c r="M195" s="48">
        <v>1000302</v>
      </c>
      <c r="N195" s="48">
        <v>928994</v>
      </c>
      <c r="O195" s="48">
        <v>736903</v>
      </c>
      <c r="P195" s="48">
        <v>718433</v>
      </c>
      <c r="Q195" s="48">
        <v>642215</v>
      </c>
      <c r="R195" s="48">
        <v>593089</v>
      </c>
      <c r="S195" s="48">
        <v>586748</v>
      </c>
      <c r="T195" s="48">
        <v>662676</v>
      </c>
      <c r="U195" s="48">
        <v>736530</v>
      </c>
      <c r="V195" s="48">
        <v>639780</v>
      </c>
      <c r="W195" s="48">
        <v>701289</v>
      </c>
      <c r="X195" s="48">
        <v>576629</v>
      </c>
      <c r="Y195" s="48">
        <v>704916</v>
      </c>
      <c r="Z195" s="48">
        <v>632503</v>
      </c>
      <c r="AA195" s="48">
        <v>803041</v>
      </c>
      <c r="AB195" s="48">
        <v>1096976</v>
      </c>
      <c r="AC195" s="48">
        <v>1185251</v>
      </c>
      <c r="AD195" s="48">
        <v>1284813</v>
      </c>
      <c r="AE195" s="48">
        <v>1127529</v>
      </c>
      <c r="AF195" s="48">
        <v>1327622</v>
      </c>
      <c r="AG195" s="48">
        <v>1347515</v>
      </c>
      <c r="AH195" s="48">
        <v>1295723</v>
      </c>
      <c r="AI195" s="48">
        <v>1393105</v>
      </c>
      <c r="AJ195" s="48">
        <v>1449474</v>
      </c>
      <c r="AK195" s="41"/>
      <c r="AL195" s="181">
        <v>1586166</v>
      </c>
      <c r="AN195" s="154" t="s">
        <v>255</v>
      </c>
      <c r="AO195" s="206">
        <v>74906</v>
      </c>
    </row>
    <row r="196" spans="1:41" ht="12.75">
      <c r="A196" s="5" t="s">
        <v>260</v>
      </c>
      <c r="B196" s="48">
        <v>38288</v>
      </c>
      <c r="C196" s="48">
        <v>27413</v>
      </c>
      <c r="D196" s="48">
        <v>55602</v>
      </c>
      <c r="E196" s="48">
        <v>124657</v>
      </c>
      <c r="F196" s="48">
        <v>110347</v>
      </c>
      <c r="G196" s="48">
        <v>71963</v>
      </c>
      <c r="H196" s="48">
        <v>64610</v>
      </c>
      <c r="I196" s="48">
        <v>12309</v>
      </c>
      <c r="J196" s="48" t="s">
        <v>113</v>
      </c>
      <c r="K196" s="48" t="s">
        <v>113</v>
      </c>
      <c r="L196" s="48" t="s">
        <v>113</v>
      </c>
      <c r="M196" s="48" t="s">
        <v>113</v>
      </c>
      <c r="N196" s="48" t="s">
        <v>113</v>
      </c>
      <c r="O196" s="48" t="s">
        <v>113</v>
      </c>
      <c r="P196" s="48" t="s">
        <v>113</v>
      </c>
      <c r="Q196" s="48" t="s">
        <v>113</v>
      </c>
      <c r="R196" s="48" t="s">
        <v>113</v>
      </c>
      <c r="S196" s="48" t="s">
        <v>113</v>
      </c>
      <c r="T196" s="48" t="s">
        <v>113</v>
      </c>
      <c r="U196" s="48" t="s">
        <v>113</v>
      </c>
      <c r="V196" s="48" t="s">
        <v>113</v>
      </c>
      <c r="W196" s="48" t="s">
        <v>113</v>
      </c>
      <c r="X196" s="48" t="s">
        <v>113</v>
      </c>
      <c r="Y196" s="48" t="s">
        <v>113</v>
      </c>
      <c r="Z196" s="48" t="s">
        <v>113</v>
      </c>
      <c r="AA196" s="48" t="s">
        <v>113</v>
      </c>
      <c r="AB196" s="48" t="s">
        <v>113</v>
      </c>
      <c r="AC196" s="48" t="s">
        <v>113</v>
      </c>
      <c r="AD196" s="48" t="s">
        <v>113</v>
      </c>
      <c r="AE196" s="48" t="s">
        <v>113</v>
      </c>
      <c r="AF196" s="48" t="s">
        <v>113</v>
      </c>
      <c r="AG196" s="48" t="s">
        <v>113</v>
      </c>
      <c r="AH196" s="48" t="s">
        <v>113</v>
      </c>
      <c r="AI196" s="48" t="s">
        <v>113</v>
      </c>
      <c r="AJ196" s="48" t="s">
        <v>113</v>
      </c>
      <c r="AK196" s="48"/>
      <c r="AL196" s="48" t="s">
        <v>113</v>
      </c>
      <c r="AN196" s="154" t="s">
        <v>256</v>
      </c>
      <c r="AO196" s="206">
        <v>23767</v>
      </c>
    </row>
    <row r="197" spans="1:41" ht="12.75">
      <c r="A197" s="5" t="s">
        <v>261</v>
      </c>
      <c r="B197" s="48" t="s">
        <v>113</v>
      </c>
      <c r="C197" s="48" t="s">
        <v>113</v>
      </c>
      <c r="D197" s="48" t="s">
        <v>113</v>
      </c>
      <c r="E197" s="48" t="s">
        <v>113</v>
      </c>
      <c r="F197" s="48" t="s">
        <v>113</v>
      </c>
      <c r="G197" s="48" t="s">
        <v>113</v>
      </c>
      <c r="H197" s="48" t="s">
        <v>48</v>
      </c>
      <c r="I197" s="48" t="s">
        <v>48</v>
      </c>
      <c r="J197" s="48" t="s">
        <v>48</v>
      </c>
      <c r="K197" s="48">
        <v>208352</v>
      </c>
      <c r="L197" s="48">
        <v>146012</v>
      </c>
      <c r="M197" s="48">
        <v>169805</v>
      </c>
      <c r="N197" s="48">
        <v>136300</v>
      </c>
      <c r="O197" s="48">
        <v>61514</v>
      </c>
      <c r="P197" s="48">
        <v>112779</v>
      </c>
      <c r="Q197" s="48">
        <v>127101</v>
      </c>
      <c r="R197" s="48">
        <v>157642</v>
      </c>
      <c r="S197" s="48">
        <v>154853</v>
      </c>
      <c r="T197" s="48">
        <v>182585</v>
      </c>
      <c r="U197" s="48">
        <v>193742</v>
      </c>
      <c r="V197" s="48">
        <v>181959</v>
      </c>
      <c r="W197" s="48">
        <v>259536</v>
      </c>
      <c r="X197" s="48">
        <v>190983</v>
      </c>
      <c r="Y197" s="48">
        <v>180803</v>
      </c>
      <c r="Z197" s="48">
        <v>166861</v>
      </c>
      <c r="AA197" s="48">
        <v>186992</v>
      </c>
      <c r="AB197" s="48">
        <v>199953</v>
      </c>
      <c r="AC197" s="48">
        <v>210779</v>
      </c>
      <c r="AD197" s="48">
        <v>151867</v>
      </c>
      <c r="AE197" s="48">
        <v>113413</v>
      </c>
      <c r="AF197" s="48">
        <v>99820</v>
      </c>
      <c r="AG197" s="48" t="s">
        <v>113</v>
      </c>
      <c r="AH197" s="48" t="s">
        <v>113</v>
      </c>
      <c r="AI197" s="48" t="s">
        <v>113</v>
      </c>
      <c r="AJ197" s="48" t="s">
        <v>113</v>
      </c>
      <c r="AK197" s="41"/>
      <c r="AL197" s="181">
        <v>237697</v>
      </c>
      <c r="AN197" s="154" t="s">
        <v>257</v>
      </c>
      <c r="AO197" s="206">
        <v>91282</v>
      </c>
    </row>
    <row r="198" spans="1:41" ht="12.75">
      <c r="A198" s="5" t="s">
        <v>262</v>
      </c>
      <c r="B198" s="48" t="s">
        <v>113</v>
      </c>
      <c r="C198" s="48" t="s">
        <v>113</v>
      </c>
      <c r="D198" s="48" t="s">
        <v>113</v>
      </c>
      <c r="E198" s="48" t="s">
        <v>113</v>
      </c>
      <c r="F198" s="48" t="s">
        <v>113</v>
      </c>
      <c r="G198" s="48" t="s">
        <v>113</v>
      </c>
      <c r="H198" s="48" t="s">
        <v>113</v>
      </c>
      <c r="I198" s="48" t="s">
        <v>113</v>
      </c>
      <c r="J198" s="48" t="s">
        <v>113</v>
      </c>
      <c r="K198" s="48" t="s">
        <v>113</v>
      </c>
      <c r="L198" s="48" t="s">
        <v>113</v>
      </c>
      <c r="M198" s="48" t="s">
        <v>113</v>
      </c>
      <c r="N198" s="48" t="s">
        <v>113</v>
      </c>
      <c r="O198" s="48" t="s">
        <v>113</v>
      </c>
      <c r="P198" s="48" t="s">
        <v>113</v>
      </c>
      <c r="Q198" s="48" t="s">
        <v>113</v>
      </c>
      <c r="R198" s="48" t="s">
        <v>113</v>
      </c>
      <c r="S198" s="48" t="s">
        <v>113</v>
      </c>
      <c r="T198" s="48" t="s">
        <v>113</v>
      </c>
      <c r="U198" s="48" t="s">
        <v>113</v>
      </c>
      <c r="V198" s="48" t="s">
        <v>113</v>
      </c>
      <c r="W198" s="48" t="s">
        <v>113</v>
      </c>
      <c r="X198" s="48" t="s">
        <v>113</v>
      </c>
      <c r="Y198" s="48" t="s">
        <v>113</v>
      </c>
      <c r="Z198" s="48" t="s">
        <v>113</v>
      </c>
      <c r="AA198" s="48" t="s">
        <v>113</v>
      </c>
      <c r="AB198" s="48" t="s">
        <v>113</v>
      </c>
      <c r="AC198" s="48">
        <v>366759</v>
      </c>
      <c r="AD198" s="48">
        <v>571554</v>
      </c>
      <c r="AE198" s="48">
        <v>622360</v>
      </c>
      <c r="AF198" s="48">
        <v>698946</v>
      </c>
      <c r="AG198" s="48">
        <v>690504</v>
      </c>
      <c r="AH198" s="48">
        <v>676142</v>
      </c>
      <c r="AI198" s="48">
        <v>673309</v>
      </c>
      <c r="AJ198" s="48">
        <v>735042</v>
      </c>
      <c r="AK198" s="41"/>
      <c r="AL198" s="181">
        <v>716938</v>
      </c>
      <c r="AN198" s="154" t="s">
        <v>258</v>
      </c>
      <c r="AO198" s="206">
        <v>282928</v>
      </c>
    </row>
    <row r="199" spans="1:41" ht="12.75">
      <c r="A199" s="5" t="s">
        <v>263</v>
      </c>
      <c r="B199" s="48" t="s">
        <v>252</v>
      </c>
      <c r="C199" s="48" t="s">
        <v>252</v>
      </c>
      <c r="D199" s="48" t="s">
        <v>252</v>
      </c>
      <c r="E199" s="48" t="s">
        <v>252</v>
      </c>
      <c r="F199" s="48" t="s">
        <v>252</v>
      </c>
      <c r="G199" s="48" t="s">
        <v>252</v>
      </c>
      <c r="H199" s="48" t="s">
        <v>252</v>
      </c>
      <c r="I199" s="48" t="s">
        <v>252</v>
      </c>
      <c r="J199" s="48" t="s">
        <v>252</v>
      </c>
      <c r="K199" s="48" t="s">
        <v>252</v>
      </c>
      <c r="L199" s="48" t="s">
        <v>252</v>
      </c>
      <c r="M199" s="48" t="s">
        <v>252</v>
      </c>
      <c r="N199" s="48" t="s">
        <v>252</v>
      </c>
      <c r="O199" s="48" t="s">
        <v>252</v>
      </c>
      <c r="P199" s="48" t="s">
        <v>252</v>
      </c>
      <c r="Q199" s="48" t="s">
        <v>252</v>
      </c>
      <c r="R199" s="48" t="s">
        <v>252</v>
      </c>
      <c r="S199" s="48" t="s">
        <v>252</v>
      </c>
      <c r="T199" s="48" t="s">
        <v>252</v>
      </c>
      <c r="U199" s="48" t="s">
        <v>252</v>
      </c>
      <c r="V199" s="48" t="s">
        <v>252</v>
      </c>
      <c r="W199" s="48">
        <v>237931</v>
      </c>
      <c r="X199" s="48">
        <v>230868</v>
      </c>
      <c r="Y199" s="48">
        <v>232428</v>
      </c>
      <c r="Z199" s="48">
        <v>215825</v>
      </c>
      <c r="AA199" s="48">
        <v>217728</v>
      </c>
      <c r="AB199" s="48">
        <v>259630</v>
      </c>
      <c r="AC199" s="48">
        <v>276252</v>
      </c>
      <c r="AD199" s="48">
        <v>226745</v>
      </c>
      <c r="AE199" s="48">
        <v>240008</v>
      </c>
      <c r="AF199" s="48">
        <v>261153</v>
      </c>
      <c r="AG199" s="48">
        <v>279769</v>
      </c>
      <c r="AH199" s="48">
        <v>262418</v>
      </c>
      <c r="AI199" s="48">
        <v>281035</v>
      </c>
      <c r="AJ199" s="48">
        <v>257443</v>
      </c>
      <c r="AK199" s="41"/>
      <c r="AL199" s="181">
        <v>171027</v>
      </c>
      <c r="AN199" s="154" t="s">
        <v>259</v>
      </c>
      <c r="AO199" s="206">
        <v>1405603</v>
      </c>
    </row>
    <row r="200" spans="1:41" ht="12.75">
      <c r="A200" s="5" t="s">
        <v>264</v>
      </c>
      <c r="B200" s="48" t="s">
        <v>252</v>
      </c>
      <c r="C200" s="48" t="s">
        <v>252</v>
      </c>
      <c r="D200" s="48" t="s">
        <v>252</v>
      </c>
      <c r="E200" s="48" t="s">
        <v>252</v>
      </c>
      <c r="F200" s="48" t="s">
        <v>252</v>
      </c>
      <c r="G200" s="48" t="s">
        <v>252</v>
      </c>
      <c r="H200" s="48" t="s">
        <v>252</v>
      </c>
      <c r="I200" s="48" t="s">
        <v>252</v>
      </c>
      <c r="J200" s="48" t="s">
        <v>252</v>
      </c>
      <c r="K200" s="48" t="s">
        <v>252</v>
      </c>
      <c r="L200" s="48" t="s">
        <v>252</v>
      </c>
      <c r="M200" s="48" t="s">
        <v>252</v>
      </c>
      <c r="N200" s="48" t="s">
        <v>252</v>
      </c>
      <c r="O200" s="48" t="s">
        <v>252</v>
      </c>
      <c r="P200" s="48" t="s">
        <v>252</v>
      </c>
      <c r="Q200" s="48" t="s">
        <v>252</v>
      </c>
      <c r="R200" s="48" t="s">
        <v>252</v>
      </c>
      <c r="S200" s="48" t="s">
        <v>252</v>
      </c>
      <c r="T200" s="48" t="s">
        <v>252</v>
      </c>
      <c r="U200" s="48" t="s">
        <v>252</v>
      </c>
      <c r="V200" s="48" t="s">
        <v>252</v>
      </c>
      <c r="W200" s="48" t="s">
        <v>252</v>
      </c>
      <c r="X200" s="48" t="s">
        <v>252</v>
      </c>
      <c r="Y200" s="48" t="s">
        <v>252</v>
      </c>
      <c r="Z200" s="48" t="s">
        <v>252</v>
      </c>
      <c r="AA200" s="48" t="s">
        <v>252</v>
      </c>
      <c r="AB200" s="48" t="s">
        <v>252</v>
      </c>
      <c r="AC200" s="48" t="s">
        <v>252</v>
      </c>
      <c r="AD200" s="48">
        <v>625740</v>
      </c>
      <c r="AE200" s="48">
        <v>522288</v>
      </c>
      <c r="AF200" s="48">
        <v>742110</v>
      </c>
      <c r="AG200" s="48">
        <v>908524</v>
      </c>
      <c r="AH200" s="48">
        <v>1047792</v>
      </c>
      <c r="AI200" s="48">
        <v>1099560</v>
      </c>
      <c r="AJ200" s="48">
        <v>1086601</v>
      </c>
      <c r="AK200" s="41"/>
      <c r="AL200" s="178">
        <v>887209</v>
      </c>
      <c r="AN200" s="154" t="s">
        <v>260</v>
      </c>
      <c r="AO200" s="167"/>
    </row>
    <row r="201" spans="1:41" ht="12.75">
      <c r="A201" s="5" t="s">
        <v>265</v>
      </c>
      <c r="B201" s="48" t="s">
        <v>252</v>
      </c>
      <c r="C201" s="48" t="s">
        <v>252</v>
      </c>
      <c r="D201" s="48" t="s">
        <v>252</v>
      </c>
      <c r="E201" s="48" t="s">
        <v>252</v>
      </c>
      <c r="F201" s="48" t="s">
        <v>252</v>
      </c>
      <c r="G201" s="48" t="s">
        <v>252</v>
      </c>
      <c r="H201" s="48" t="s">
        <v>252</v>
      </c>
      <c r="I201" s="48" t="s">
        <v>252</v>
      </c>
      <c r="J201" s="48" t="s">
        <v>252</v>
      </c>
      <c r="K201" s="48" t="s">
        <v>252</v>
      </c>
      <c r="L201" s="48" t="s">
        <v>252</v>
      </c>
      <c r="M201" s="48" t="s">
        <v>252</v>
      </c>
      <c r="N201" s="48" t="s">
        <v>252</v>
      </c>
      <c r="O201" s="48" t="s">
        <v>252</v>
      </c>
      <c r="P201" s="48" t="s">
        <v>252</v>
      </c>
      <c r="Q201" s="48" t="s">
        <v>252</v>
      </c>
      <c r="R201" s="48" t="s">
        <v>252</v>
      </c>
      <c r="S201" s="48" t="s">
        <v>252</v>
      </c>
      <c r="T201" s="48" t="s">
        <v>252</v>
      </c>
      <c r="U201" s="48" t="s">
        <v>252</v>
      </c>
      <c r="V201" s="48" t="s">
        <v>252</v>
      </c>
      <c r="W201" s="48" t="s">
        <v>252</v>
      </c>
      <c r="X201" s="48" t="s">
        <v>252</v>
      </c>
      <c r="Y201" s="48" t="s">
        <v>252</v>
      </c>
      <c r="Z201" s="48" t="s">
        <v>252</v>
      </c>
      <c r="AA201" s="48" t="s">
        <v>252</v>
      </c>
      <c r="AB201" s="48" t="s">
        <v>252</v>
      </c>
      <c r="AC201" s="48" t="s">
        <v>252</v>
      </c>
      <c r="AD201" s="48">
        <v>131429</v>
      </c>
      <c r="AE201" s="48">
        <v>133044</v>
      </c>
      <c r="AF201" s="48">
        <v>176264</v>
      </c>
      <c r="AG201" s="48">
        <v>258756</v>
      </c>
      <c r="AH201" s="48">
        <v>225642</v>
      </c>
      <c r="AI201" s="48">
        <v>277682</v>
      </c>
      <c r="AJ201" s="48">
        <v>236193</v>
      </c>
      <c r="AK201" s="41"/>
      <c r="AL201" s="181">
        <v>106107</v>
      </c>
      <c r="AN201" s="154" t="s">
        <v>261</v>
      </c>
      <c r="AO201" s="206">
        <v>220445</v>
      </c>
    </row>
    <row r="202" spans="1:41" ht="12.75">
      <c r="A202" s="5" t="s">
        <v>266</v>
      </c>
      <c r="B202" s="48" t="s">
        <v>252</v>
      </c>
      <c r="C202" s="48" t="s">
        <v>252</v>
      </c>
      <c r="D202" s="48" t="s">
        <v>252</v>
      </c>
      <c r="E202" s="48" t="s">
        <v>252</v>
      </c>
      <c r="F202" s="48" t="s">
        <v>252</v>
      </c>
      <c r="G202" s="48" t="s">
        <v>252</v>
      </c>
      <c r="H202" s="48" t="s">
        <v>252</v>
      </c>
      <c r="I202" s="48" t="s">
        <v>252</v>
      </c>
      <c r="J202" s="48" t="s">
        <v>252</v>
      </c>
      <c r="K202" s="48" t="s">
        <v>252</v>
      </c>
      <c r="L202" s="48" t="s">
        <v>252</v>
      </c>
      <c r="M202" s="48" t="s">
        <v>252</v>
      </c>
      <c r="N202" s="48" t="s">
        <v>252</v>
      </c>
      <c r="O202" s="48" t="s">
        <v>252</v>
      </c>
      <c r="P202" s="48" t="s">
        <v>252</v>
      </c>
      <c r="Q202" s="48" t="s">
        <v>252</v>
      </c>
      <c r="R202" s="48" t="s">
        <v>252</v>
      </c>
      <c r="S202" s="48" t="s">
        <v>252</v>
      </c>
      <c r="T202" s="48" t="s">
        <v>252</v>
      </c>
      <c r="U202" s="48" t="s">
        <v>252</v>
      </c>
      <c r="V202" s="48" t="s">
        <v>252</v>
      </c>
      <c r="W202" s="48" t="s">
        <v>252</v>
      </c>
      <c r="X202" s="48" t="s">
        <v>252</v>
      </c>
      <c r="Y202" s="48" t="s">
        <v>252</v>
      </c>
      <c r="Z202" s="48" t="s">
        <v>252</v>
      </c>
      <c r="AA202" s="48" t="s">
        <v>252</v>
      </c>
      <c r="AB202" s="48" t="s">
        <v>252</v>
      </c>
      <c r="AC202" s="48" t="s">
        <v>252</v>
      </c>
      <c r="AD202" s="48">
        <v>13433</v>
      </c>
      <c r="AE202" s="48">
        <v>9995</v>
      </c>
      <c r="AF202" s="48">
        <v>11230</v>
      </c>
      <c r="AG202" s="48">
        <v>14595</v>
      </c>
      <c r="AH202" s="48">
        <v>15792</v>
      </c>
      <c r="AI202" s="48">
        <v>13866</v>
      </c>
      <c r="AJ202" s="48">
        <v>14815</v>
      </c>
      <c r="AK202" s="41"/>
      <c r="AL202" s="181">
        <v>15283</v>
      </c>
      <c r="AN202" s="154" t="s">
        <v>262</v>
      </c>
      <c r="AO202" s="206">
        <v>626119</v>
      </c>
    </row>
    <row r="203" spans="1:41" ht="12.75">
      <c r="A203" s="5" t="s">
        <v>267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1"/>
      <c r="AL203" s="41"/>
      <c r="AN203" s="154" t="s">
        <v>263</v>
      </c>
      <c r="AO203" s="206">
        <v>177193</v>
      </c>
    </row>
    <row r="204" spans="1:41" ht="12.75">
      <c r="A204" s="5" t="s">
        <v>268</v>
      </c>
      <c r="B204" s="48">
        <v>108982</v>
      </c>
      <c r="C204" s="48">
        <v>118308</v>
      </c>
      <c r="D204" s="48">
        <v>111066</v>
      </c>
      <c r="E204" s="48">
        <v>176041</v>
      </c>
      <c r="F204" s="48">
        <v>166045</v>
      </c>
      <c r="G204" s="48">
        <v>90855</v>
      </c>
      <c r="H204" s="48">
        <v>116838</v>
      </c>
      <c r="I204" s="48">
        <v>171629</v>
      </c>
      <c r="J204" s="48">
        <v>203678</v>
      </c>
      <c r="K204" s="48">
        <v>236855</v>
      </c>
      <c r="L204" s="48">
        <v>221108</v>
      </c>
      <c r="M204" s="48">
        <v>128308</v>
      </c>
      <c r="N204" s="48">
        <v>116510</v>
      </c>
      <c r="O204" s="48">
        <v>106307</v>
      </c>
      <c r="P204" s="48">
        <v>118381</v>
      </c>
      <c r="Q204" s="48">
        <v>161600</v>
      </c>
      <c r="R204" s="48">
        <v>181650</v>
      </c>
      <c r="S204" s="48">
        <v>186587</v>
      </c>
      <c r="T204" s="48">
        <v>106289</v>
      </c>
      <c r="U204" s="48">
        <v>74985</v>
      </c>
      <c r="V204" s="48">
        <v>93005</v>
      </c>
      <c r="W204" s="48">
        <v>140101</v>
      </c>
      <c r="X204" s="48">
        <v>122180</v>
      </c>
      <c r="Y204" s="48">
        <v>166848</v>
      </c>
      <c r="Z204" s="48">
        <v>93323</v>
      </c>
      <c r="AA204" s="48">
        <v>99393</v>
      </c>
      <c r="AB204" s="48">
        <v>104353</v>
      </c>
      <c r="AC204" s="48">
        <v>121762</v>
      </c>
      <c r="AD204" s="48">
        <v>144350</v>
      </c>
      <c r="AE204" s="48">
        <v>142398</v>
      </c>
      <c r="AF204" s="48">
        <v>145538</v>
      </c>
      <c r="AG204" s="48">
        <v>168109</v>
      </c>
      <c r="AH204" s="48">
        <v>194541</v>
      </c>
      <c r="AI204" s="48">
        <v>204546</v>
      </c>
      <c r="AJ204" s="48">
        <v>208214</v>
      </c>
      <c r="AK204" s="41"/>
      <c r="AL204" s="178">
        <f>82280+27278+4987+108098</f>
        <v>222643</v>
      </c>
      <c r="AN204" s="154" t="s">
        <v>264</v>
      </c>
      <c r="AO204" s="205">
        <v>967298</v>
      </c>
    </row>
    <row r="205" spans="1:41" ht="12.75">
      <c r="A205" s="5" t="s">
        <v>269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1"/>
      <c r="AL205" s="41"/>
      <c r="AN205" s="154" t="s">
        <v>265</v>
      </c>
      <c r="AO205" s="206">
        <f>253048+1030</f>
        <v>254078</v>
      </c>
    </row>
    <row r="206" spans="1:41" ht="12.75">
      <c r="A206" s="5" t="s">
        <v>270</v>
      </c>
      <c r="B206" s="48">
        <v>161404</v>
      </c>
      <c r="C206" s="48">
        <v>177036</v>
      </c>
      <c r="D206" s="48">
        <v>172306</v>
      </c>
      <c r="E206" s="48">
        <v>200452</v>
      </c>
      <c r="F206" s="48">
        <v>208457</v>
      </c>
      <c r="G206" s="48">
        <v>215827</v>
      </c>
      <c r="H206" s="48">
        <v>229200</v>
      </c>
      <c r="I206" s="48">
        <v>216546</v>
      </c>
      <c r="J206" s="48">
        <v>189437</v>
      </c>
      <c r="K206" s="48">
        <v>140868</v>
      </c>
      <c r="L206" s="48">
        <v>94281</v>
      </c>
      <c r="M206" s="48">
        <v>73369</v>
      </c>
      <c r="N206" s="48">
        <v>79682</v>
      </c>
      <c r="O206" s="48">
        <v>75973</v>
      </c>
      <c r="P206" s="48">
        <v>63782</v>
      </c>
      <c r="Q206" s="48">
        <v>87052</v>
      </c>
      <c r="R206" s="48">
        <v>48285</v>
      </c>
      <c r="S206" s="48">
        <v>65549</v>
      </c>
      <c r="T206" s="48">
        <v>57390</v>
      </c>
      <c r="U206" s="48">
        <v>58213</v>
      </c>
      <c r="V206" s="48">
        <v>50792</v>
      </c>
      <c r="W206" s="48">
        <v>57696</v>
      </c>
      <c r="X206" s="48">
        <v>41611</v>
      </c>
      <c r="Y206" s="48">
        <v>34719</v>
      </c>
      <c r="Z206" s="48">
        <v>41292</v>
      </c>
      <c r="AA206" s="48">
        <v>45551</v>
      </c>
      <c r="AB206" s="48">
        <v>44949</v>
      </c>
      <c r="AC206" s="48">
        <v>60165</v>
      </c>
      <c r="AD206" s="48">
        <v>81730</v>
      </c>
      <c r="AE206" s="48">
        <v>100316</v>
      </c>
      <c r="AF206" s="48">
        <v>72792</v>
      </c>
      <c r="AG206" s="48">
        <v>77789</v>
      </c>
      <c r="AH206" s="48">
        <v>75484</v>
      </c>
      <c r="AI206" s="48">
        <v>77799</v>
      </c>
      <c r="AJ206" s="48">
        <v>82242</v>
      </c>
      <c r="AK206" s="41"/>
      <c r="AL206" s="181">
        <v>81732</v>
      </c>
      <c r="AN206" s="154" t="s">
        <v>266</v>
      </c>
      <c r="AO206" s="206">
        <v>13885</v>
      </c>
    </row>
    <row r="207" spans="1:41" ht="12.75">
      <c r="A207" s="5" t="s">
        <v>271</v>
      </c>
      <c r="B207" s="48">
        <v>3749</v>
      </c>
      <c r="C207" s="48">
        <v>3939</v>
      </c>
      <c r="D207" s="48">
        <v>1556</v>
      </c>
      <c r="E207" s="48">
        <v>2572</v>
      </c>
      <c r="F207" s="48">
        <v>2962</v>
      </c>
      <c r="G207" s="48">
        <v>2524</v>
      </c>
      <c r="H207" s="48">
        <v>2184</v>
      </c>
      <c r="I207" s="48">
        <v>1681</v>
      </c>
      <c r="J207" s="48">
        <v>3318</v>
      </c>
      <c r="K207" s="48">
        <v>1840</v>
      </c>
      <c r="L207" s="48">
        <v>2176</v>
      </c>
      <c r="M207" s="48">
        <v>2718</v>
      </c>
      <c r="N207" s="48">
        <v>3654</v>
      </c>
      <c r="O207" s="48">
        <v>2484</v>
      </c>
      <c r="P207" s="48">
        <v>3180</v>
      </c>
      <c r="Q207" s="48">
        <v>2850</v>
      </c>
      <c r="R207" s="48">
        <v>2702</v>
      </c>
      <c r="S207" s="48">
        <v>2841</v>
      </c>
      <c r="T207" s="48">
        <v>2846</v>
      </c>
      <c r="U207" s="48">
        <v>2691</v>
      </c>
      <c r="V207" s="48">
        <v>5280</v>
      </c>
      <c r="W207" s="48">
        <v>4483</v>
      </c>
      <c r="X207" s="48">
        <v>4814</v>
      </c>
      <c r="Y207" s="48">
        <v>5852</v>
      </c>
      <c r="Z207" s="48">
        <v>7891</v>
      </c>
      <c r="AA207" s="48">
        <v>7231</v>
      </c>
      <c r="AB207" s="48">
        <v>10237</v>
      </c>
      <c r="AC207" s="48">
        <v>12311</v>
      </c>
      <c r="AD207" s="48">
        <v>13274</v>
      </c>
      <c r="AE207" s="48">
        <v>12500</v>
      </c>
      <c r="AF207" s="48">
        <v>12331</v>
      </c>
      <c r="AG207" s="48">
        <v>13061</v>
      </c>
      <c r="AH207" s="48">
        <v>14164</v>
      </c>
      <c r="AI207" s="48">
        <v>11203</v>
      </c>
      <c r="AJ207" s="48">
        <v>15436</v>
      </c>
      <c r="AK207" s="41"/>
      <c r="AL207" s="178">
        <v>19161</v>
      </c>
      <c r="AN207" s="154" t="s">
        <v>267</v>
      </c>
      <c r="AO207" s="167"/>
    </row>
    <row r="208" spans="1:41" ht="12.75">
      <c r="A208" s="5" t="s">
        <v>272</v>
      </c>
      <c r="B208" s="48">
        <v>829400</v>
      </c>
      <c r="C208" s="48">
        <v>836257</v>
      </c>
      <c r="D208" s="48">
        <v>881827</v>
      </c>
      <c r="E208" s="48">
        <v>1569698</v>
      </c>
      <c r="F208" s="48">
        <v>1516666</v>
      </c>
      <c r="G208" s="48">
        <v>1423769</v>
      </c>
      <c r="H208" s="48">
        <v>1423870</v>
      </c>
      <c r="I208" s="48">
        <v>1291025</v>
      </c>
      <c r="J208" s="48">
        <v>1238691</v>
      </c>
      <c r="K208" s="48">
        <v>1353918</v>
      </c>
      <c r="L208" s="48">
        <v>1574803</v>
      </c>
      <c r="M208" s="48">
        <v>1784385</v>
      </c>
      <c r="N208" s="48">
        <v>1490323</v>
      </c>
      <c r="O208" s="48">
        <v>1003660</v>
      </c>
      <c r="P208" s="48">
        <v>858765</v>
      </c>
      <c r="Q208" s="48">
        <v>835662</v>
      </c>
      <c r="R208" s="48">
        <v>690163</v>
      </c>
      <c r="S208" s="48">
        <v>583396</v>
      </c>
      <c r="T208" s="48">
        <v>279676</v>
      </c>
      <c r="U208" s="48">
        <v>272658</v>
      </c>
      <c r="V208" s="48">
        <v>244184</v>
      </c>
      <c r="W208" s="48">
        <v>284551</v>
      </c>
      <c r="X208" s="48">
        <v>224259</v>
      </c>
      <c r="Y208" s="48">
        <v>697686</v>
      </c>
      <c r="Z208" s="48">
        <v>741031</v>
      </c>
      <c r="AA208" s="48">
        <v>784046</v>
      </c>
      <c r="AB208" s="48">
        <v>833948</v>
      </c>
      <c r="AC208" s="48">
        <v>911527</v>
      </c>
      <c r="AD208" s="48">
        <v>1015433</v>
      </c>
      <c r="AE208" s="48">
        <v>977378</v>
      </c>
      <c r="AF208" s="48">
        <v>1696928</v>
      </c>
      <c r="AG208" s="48">
        <v>1683687</v>
      </c>
      <c r="AH208" s="48">
        <v>1752196</v>
      </c>
      <c r="AI208" s="48">
        <v>1847828</v>
      </c>
      <c r="AJ208" s="48">
        <v>1904001</v>
      </c>
      <c r="AK208" s="41"/>
      <c r="AL208" s="181">
        <v>1541478</v>
      </c>
      <c r="AN208" s="154" t="s">
        <v>268</v>
      </c>
      <c r="AO208" s="205">
        <f>88524+25489+4982+118322</f>
        <v>237317</v>
      </c>
    </row>
    <row r="209" spans="1:41" ht="11.25">
      <c r="A209" s="5" t="s">
        <v>273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109"/>
      <c r="AL209" s="41"/>
      <c r="AN209" s="154" t="s">
        <v>269</v>
      </c>
      <c r="AO209" s="167"/>
    </row>
    <row r="210" spans="1:41" ht="12.75">
      <c r="A210" s="5" t="s">
        <v>274</v>
      </c>
      <c r="B210" s="48">
        <v>8666</v>
      </c>
      <c r="C210" s="48">
        <v>7730</v>
      </c>
      <c r="D210" s="48">
        <v>8018</v>
      </c>
      <c r="E210" s="48">
        <v>8818</v>
      </c>
      <c r="F210" s="48">
        <v>7355</v>
      </c>
      <c r="G210" s="48">
        <v>9304</v>
      </c>
      <c r="H210" s="48">
        <v>8677</v>
      </c>
      <c r="I210" s="48">
        <v>10331</v>
      </c>
      <c r="J210" s="48">
        <v>7207</v>
      </c>
      <c r="K210" s="48">
        <v>10027</v>
      </c>
      <c r="L210" s="48">
        <v>9781</v>
      </c>
      <c r="M210" s="48">
        <v>11939</v>
      </c>
      <c r="N210" s="48">
        <v>10619</v>
      </c>
      <c r="O210" s="48">
        <v>9162</v>
      </c>
      <c r="P210" s="48">
        <v>11710</v>
      </c>
      <c r="Q210" s="48">
        <v>9442</v>
      </c>
      <c r="R210" s="48">
        <v>11631</v>
      </c>
      <c r="S210" s="48">
        <v>9599</v>
      </c>
      <c r="T210" s="48">
        <v>7969</v>
      </c>
      <c r="U210" s="48">
        <v>9917</v>
      </c>
      <c r="V210" s="48">
        <v>6241</v>
      </c>
      <c r="W210" s="48">
        <v>11368</v>
      </c>
      <c r="X210" s="48">
        <v>8939</v>
      </c>
      <c r="Y210" s="48">
        <v>9996</v>
      </c>
      <c r="Z210" s="48">
        <v>24708</v>
      </c>
      <c r="AA210" s="48">
        <v>20726</v>
      </c>
      <c r="AB210" s="48">
        <v>17109</v>
      </c>
      <c r="AC210" s="48">
        <v>14345</v>
      </c>
      <c r="AD210" s="48">
        <v>16284</v>
      </c>
      <c r="AE210" s="48">
        <v>14153</v>
      </c>
      <c r="AF210" s="48">
        <v>13846</v>
      </c>
      <c r="AG210" s="48">
        <v>17531</v>
      </c>
      <c r="AH210" s="48">
        <v>18804</v>
      </c>
      <c r="AI210" s="48">
        <v>19187</v>
      </c>
      <c r="AJ210" s="48">
        <v>22331</v>
      </c>
      <c r="AK210" s="41"/>
      <c r="AL210" s="181">
        <v>31923</v>
      </c>
      <c r="AN210" s="154" t="s">
        <v>270</v>
      </c>
      <c r="AO210" s="206">
        <v>86642</v>
      </c>
    </row>
    <row r="211" spans="1:41" ht="12.75">
      <c r="A211" s="5" t="s">
        <v>275</v>
      </c>
      <c r="B211" s="48">
        <v>44877</v>
      </c>
      <c r="C211" s="48">
        <v>55874</v>
      </c>
      <c r="D211" s="48">
        <v>44236</v>
      </c>
      <c r="E211" s="48">
        <v>59601</v>
      </c>
      <c r="F211" s="48">
        <v>59478</v>
      </c>
      <c r="G211" s="48">
        <v>42227</v>
      </c>
      <c r="H211" s="48">
        <v>42776</v>
      </c>
      <c r="I211" s="48">
        <v>37371</v>
      </c>
      <c r="J211" s="48">
        <v>30732</v>
      </c>
      <c r="K211" s="48">
        <v>30974</v>
      </c>
      <c r="L211" s="48">
        <v>31995</v>
      </c>
      <c r="M211" s="48">
        <v>37588</v>
      </c>
      <c r="N211" s="48">
        <v>39735</v>
      </c>
      <c r="O211" s="48">
        <v>39830</v>
      </c>
      <c r="P211" s="48">
        <v>36525</v>
      </c>
      <c r="Q211" s="48">
        <v>30763</v>
      </c>
      <c r="R211" s="48">
        <v>29062</v>
      </c>
      <c r="S211" s="48">
        <v>28816</v>
      </c>
      <c r="T211" s="48">
        <v>32837</v>
      </c>
      <c r="U211" s="48">
        <v>22873</v>
      </c>
      <c r="V211" s="48">
        <v>24860</v>
      </c>
      <c r="W211" s="48">
        <v>27075</v>
      </c>
      <c r="X211" s="48">
        <v>21660</v>
      </c>
      <c r="Y211" s="48">
        <v>28874</v>
      </c>
      <c r="Z211" s="48">
        <v>25705</v>
      </c>
      <c r="AA211" s="48">
        <v>28087</v>
      </c>
      <c r="AB211" s="48">
        <v>30692</v>
      </c>
      <c r="AC211" s="48">
        <v>22938</v>
      </c>
      <c r="AD211" s="48">
        <v>25158</v>
      </c>
      <c r="AE211" s="48">
        <v>30066</v>
      </c>
      <c r="AF211" s="48">
        <v>28617</v>
      </c>
      <c r="AG211" s="48">
        <v>31840</v>
      </c>
      <c r="AH211" s="48">
        <v>34774</v>
      </c>
      <c r="AI211" s="48">
        <v>28567</v>
      </c>
      <c r="AJ211" s="48">
        <v>32180</v>
      </c>
      <c r="AK211" s="41"/>
      <c r="AL211" s="181">
        <v>36143</v>
      </c>
      <c r="AN211" s="154" t="s">
        <v>271</v>
      </c>
      <c r="AO211" s="205">
        <v>15920</v>
      </c>
    </row>
    <row r="212" spans="1:41" ht="12.75">
      <c r="A212" s="5" t="s">
        <v>276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109"/>
      <c r="AL212" s="41"/>
      <c r="AN212" s="154" t="s">
        <v>272</v>
      </c>
      <c r="AO212" s="206">
        <v>1524173</v>
      </c>
    </row>
    <row r="213" spans="1:41" ht="12.75">
      <c r="A213" s="26" t="s">
        <v>277</v>
      </c>
      <c r="B213" s="58">
        <v>34261</v>
      </c>
      <c r="C213" s="58">
        <v>26667</v>
      </c>
      <c r="D213" s="58">
        <v>44456</v>
      </c>
      <c r="E213" s="58">
        <v>56443</v>
      </c>
      <c r="F213" s="58">
        <v>48131</v>
      </c>
      <c r="G213" s="58">
        <v>42258</v>
      </c>
      <c r="H213" s="58">
        <v>43410</v>
      </c>
      <c r="I213" s="58">
        <v>45493</v>
      </c>
      <c r="J213" s="58">
        <v>45269</v>
      </c>
      <c r="K213" s="58">
        <v>45305</v>
      </c>
      <c r="L213" s="58">
        <v>41296</v>
      </c>
      <c r="M213" s="58">
        <v>33440</v>
      </c>
      <c r="N213" s="58">
        <v>32847</v>
      </c>
      <c r="O213" s="58">
        <v>1400</v>
      </c>
      <c r="P213" s="58">
        <v>31594</v>
      </c>
      <c r="Q213" s="58">
        <v>37553</v>
      </c>
      <c r="R213" s="58">
        <v>31997</v>
      </c>
      <c r="S213" s="58">
        <v>35414</v>
      </c>
      <c r="T213" s="58">
        <v>33760</v>
      </c>
      <c r="U213" s="58">
        <v>32894</v>
      </c>
      <c r="V213" s="58">
        <v>30764</v>
      </c>
      <c r="W213" s="58">
        <v>35936</v>
      </c>
      <c r="X213" s="58">
        <v>35780</v>
      </c>
      <c r="Y213" s="58">
        <v>36022</v>
      </c>
      <c r="Z213" s="58">
        <v>41299</v>
      </c>
      <c r="AA213" s="58">
        <v>41922</v>
      </c>
      <c r="AB213" s="58">
        <v>35177</v>
      </c>
      <c r="AC213" s="58">
        <v>38182</v>
      </c>
      <c r="AD213" s="58">
        <v>37557</v>
      </c>
      <c r="AE213" s="58">
        <v>70539</v>
      </c>
      <c r="AF213" s="58">
        <v>49309</v>
      </c>
      <c r="AG213" s="58">
        <v>42393</v>
      </c>
      <c r="AH213" s="58">
        <v>45180</v>
      </c>
      <c r="AI213" s="58">
        <v>40766</v>
      </c>
      <c r="AJ213" s="58">
        <v>41274</v>
      </c>
      <c r="AK213" s="144"/>
      <c r="AL213" s="183">
        <v>40158</v>
      </c>
      <c r="AN213" s="154" t="s">
        <v>273</v>
      </c>
      <c r="AO213" s="167"/>
    </row>
    <row r="214" spans="1:41" ht="12.75">
      <c r="A214" s="23" t="s">
        <v>278</v>
      </c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N214" s="154" t="s">
        <v>274</v>
      </c>
      <c r="AO214" s="206">
        <v>24464</v>
      </c>
    </row>
    <row r="215" spans="1:41" ht="12.75">
      <c r="A215" s="5" t="s">
        <v>279</v>
      </c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N215" s="154" t="s">
        <v>275</v>
      </c>
      <c r="AO215" s="206">
        <v>28614</v>
      </c>
    </row>
    <row r="216" spans="1:41" ht="12.75">
      <c r="A216" s="26" t="s">
        <v>280</v>
      </c>
      <c r="B216" s="58">
        <v>5802</v>
      </c>
      <c r="C216" s="58">
        <v>7057</v>
      </c>
      <c r="D216" s="58">
        <v>9919</v>
      </c>
      <c r="E216" s="58">
        <v>11649</v>
      </c>
      <c r="F216" s="58">
        <v>15651</v>
      </c>
      <c r="G216" s="58">
        <v>9374</v>
      </c>
      <c r="H216" s="58">
        <v>11531</v>
      </c>
      <c r="I216" s="58">
        <v>11044</v>
      </c>
      <c r="J216" s="58">
        <v>12105</v>
      </c>
      <c r="K216" s="58">
        <v>13851</v>
      </c>
      <c r="L216" s="58">
        <v>9568</v>
      </c>
      <c r="M216" s="58">
        <v>7971</v>
      </c>
      <c r="N216" s="58">
        <v>11142</v>
      </c>
      <c r="O216" s="58">
        <v>11555</v>
      </c>
      <c r="P216" s="58">
        <v>7950</v>
      </c>
      <c r="Q216" s="58">
        <v>7396</v>
      </c>
      <c r="R216" s="58">
        <v>6172</v>
      </c>
      <c r="S216" s="58">
        <v>5694</v>
      </c>
      <c r="T216" s="58">
        <v>6945</v>
      </c>
      <c r="U216" s="58">
        <v>5367</v>
      </c>
      <c r="V216" s="58">
        <v>9333</v>
      </c>
      <c r="W216" s="58">
        <v>13438</v>
      </c>
      <c r="X216" s="58">
        <v>8423</v>
      </c>
      <c r="Y216" s="58">
        <v>9831</v>
      </c>
      <c r="Z216" s="58">
        <v>10474</v>
      </c>
      <c r="AA216" s="58">
        <v>11298</v>
      </c>
      <c r="AB216" s="58">
        <v>8757</v>
      </c>
      <c r="AC216" s="58">
        <v>8944</v>
      </c>
      <c r="AD216" s="58">
        <v>7257</v>
      </c>
      <c r="AE216" s="58">
        <v>19350</v>
      </c>
      <c r="AF216" s="58">
        <v>7244</v>
      </c>
      <c r="AG216" s="58">
        <v>8350</v>
      </c>
      <c r="AH216" s="58">
        <v>4798</v>
      </c>
      <c r="AI216" s="58">
        <v>9843</v>
      </c>
      <c r="AJ216" s="58">
        <v>15141</v>
      </c>
      <c r="AK216" s="26"/>
      <c r="AL216" s="180">
        <v>16353</v>
      </c>
      <c r="AN216" s="154" t="s">
        <v>276</v>
      </c>
      <c r="AO216" s="167"/>
    </row>
    <row r="217" spans="1:41" ht="12.75">
      <c r="A217" s="23" t="s">
        <v>281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N217" s="162" t="s">
        <v>277</v>
      </c>
      <c r="AO217" s="204">
        <v>42517</v>
      </c>
    </row>
    <row r="218" spans="1:41" ht="11.25">
      <c r="A218" s="5" t="s">
        <v>282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N218" s="187" t="s">
        <v>356</v>
      </c>
      <c r="AO218" s="155"/>
    </row>
    <row r="219" spans="1:41" ht="12.75">
      <c r="A219" s="26" t="s">
        <v>283</v>
      </c>
      <c r="B219" s="58">
        <v>2083</v>
      </c>
      <c r="C219" s="58">
        <v>2783</v>
      </c>
      <c r="D219" s="58">
        <v>2276</v>
      </c>
      <c r="E219" s="58">
        <v>4360</v>
      </c>
      <c r="F219" s="58">
        <v>2941</v>
      </c>
      <c r="G219" s="58">
        <v>1363</v>
      </c>
      <c r="H219" s="58">
        <v>2521</v>
      </c>
      <c r="I219" s="58">
        <v>1204</v>
      </c>
      <c r="J219" s="58">
        <v>1068</v>
      </c>
      <c r="K219" s="58">
        <v>1632</v>
      </c>
      <c r="L219" s="58">
        <v>3314</v>
      </c>
      <c r="M219" s="58">
        <v>1736</v>
      </c>
      <c r="N219" s="58">
        <v>3684</v>
      </c>
      <c r="O219" s="58">
        <v>4823</v>
      </c>
      <c r="P219" s="58">
        <v>1784</v>
      </c>
      <c r="Q219" s="58">
        <v>1642</v>
      </c>
      <c r="R219" s="58">
        <v>1515</v>
      </c>
      <c r="S219" s="58">
        <v>885</v>
      </c>
      <c r="T219" s="58">
        <v>817</v>
      </c>
      <c r="U219" s="58">
        <v>756</v>
      </c>
      <c r="V219" s="58">
        <v>920</v>
      </c>
      <c r="W219" s="58">
        <v>1340</v>
      </c>
      <c r="X219" s="58">
        <v>814</v>
      </c>
      <c r="Y219" s="58">
        <v>2186</v>
      </c>
      <c r="Z219" s="58">
        <v>1460</v>
      </c>
      <c r="AA219" s="58">
        <v>1539</v>
      </c>
      <c r="AB219" s="58">
        <v>1008</v>
      </c>
      <c r="AC219" s="58">
        <v>2140</v>
      </c>
      <c r="AD219" s="58">
        <v>2067</v>
      </c>
      <c r="AE219" s="58">
        <v>4011</v>
      </c>
      <c r="AF219" s="58">
        <v>4235</v>
      </c>
      <c r="AG219" s="58">
        <v>4605</v>
      </c>
      <c r="AH219" s="58">
        <v>2619</v>
      </c>
      <c r="AI219" s="58">
        <v>4466</v>
      </c>
      <c r="AJ219" s="58">
        <v>2856</v>
      </c>
      <c r="AK219" s="26"/>
      <c r="AL219" s="180">
        <v>3322</v>
      </c>
      <c r="AN219" s="188" t="s">
        <v>359</v>
      </c>
      <c r="AO219" s="161"/>
    </row>
    <row r="220" spans="1:41" ht="11.25">
      <c r="A220" s="23" t="s">
        <v>284</v>
      </c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N220" s="172" t="s">
        <v>230</v>
      </c>
      <c r="AO220" s="172"/>
    </row>
    <row r="221" spans="1:41" ht="12.75">
      <c r="A221" s="5" t="s">
        <v>285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N221" s="172" t="s">
        <v>231</v>
      </c>
      <c r="AO221" s="200">
        <v>34499</v>
      </c>
    </row>
    <row r="222" spans="1:41" ht="12.75">
      <c r="A222" s="5" t="s">
        <v>286</v>
      </c>
      <c r="B222" s="48">
        <v>1028</v>
      </c>
      <c r="C222" s="48">
        <v>1225</v>
      </c>
      <c r="D222" s="48">
        <v>1276</v>
      </c>
      <c r="E222" s="48">
        <v>1817</v>
      </c>
      <c r="F222" s="48">
        <v>2037</v>
      </c>
      <c r="G222" s="48">
        <v>2529</v>
      </c>
      <c r="H222" s="48">
        <v>2072</v>
      </c>
      <c r="I222" s="48">
        <v>1876</v>
      </c>
      <c r="J222" s="48">
        <v>1559</v>
      </c>
      <c r="K222" s="48">
        <v>1023</v>
      </c>
      <c r="L222" s="48">
        <v>2171</v>
      </c>
      <c r="M222" s="48">
        <v>3134</v>
      </c>
      <c r="N222" s="48">
        <v>2649</v>
      </c>
      <c r="O222" s="48">
        <v>3377</v>
      </c>
      <c r="P222" s="48">
        <v>2255</v>
      </c>
      <c r="Q222" s="48">
        <v>2942</v>
      </c>
      <c r="R222" s="48">
        <v>3159</v>
      </c>
      <c r="S222" s="48">
        <v>3985</v>
      </c>
      <c r="T222" s="48">
        <v>3268</v>
      </c>
      <c r="U222" s="48">
        <v>3107</v>
      </c>
      <c r="V222" s="48">
        <v>2068</v>
      </c>
      <c r="W222" s="48">
        <v>5197</v>
      </c>
      <c r="X222" s="48">
        <v>2805</v>
      </c>
      <c r="Y222" s="48">
        <v>2000</v>
      </c>
      <c r="Z222" s="48">
        <v>2708</v>
      </c>
      <c r="AA222" s="48">
        <v>2007</v>
      </c>
      <c r="AB222" s="48">
        <v>726</v>
      </c>
      <c r="AC222" s="48" t="s">
        <v>113</v>
      </c>
      <c r="AD222" s="48" t="s">
        <v>113</v>
      </c>
      <c r="AE222" s="48" t="s">
        <v>113</v>
      </c>
      <c r="AF222" s="48" t="s">
        <v>113</v>
      </c>
      <c r="AG222" s="48" t="s">
        <v>113</v>
      </c>
      <c r="AH222" s="48">
        <v>33</v>
      </c>
      <c r="AI222" s="48">
        <v>779</v>
      </c>
      <c r="AJ222" s="48">
        <v>620</v>
      </c>
      <c r="AK222" s="41"/>
      <c r="AL222" s="181">
        <v>1389</v>
      </c>
      <c r="AN222" s="172" t="s">
        <v>232</v>
      </c>
      <c r="AO222" s="173"/>
    </row>
    <row r="223" spans="1:41" ht="12.75">
      <c r="A223" s="5" t="s">
        <v>287</v>
      </c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K223" s="41"/>
      <c r="AL223" s="41"/>
      <c r="AN223" s="172" t="s">
        <v>233</v>
      </c>
      <c r="AO223" s="197">
        <v>43826</v>
      </c>
    </row>
    <row r="224" spans="1:41" ht="12.75">
      <c r="A224" s="26" t="s">
        <v>288</v>
      </c>
      <c r="B224" s="58">
        <v>135291</v>
      </c>
      <c r="C224" s="58">
        <v>168266</v>
      </c>
      <c r="D224" s="58">
        <v>158152</v>
      </c>
      <c r="E224" s="58">
        <v>171636</v>
      </c>
      <c r="F224" s="58">
        <v>166403</v>
      </c>
      <c r="G224" s="58">
        <v>141975</v>
      </c>
      <c r="H224" s="58">
        <v>109188</v>
      </c>
      <c r="I224" s="58">
        <v>125087</v>
      </c>
      <c r="J224" s="58">
        <v>153982</v>
      </c>
      <c r="K224" s="58">
        <v>162318</v>
      </c>
      <c r="L224" s="58">
        <v>190199</v>
      </c>
      <c r="M224" s="58">
        <v>150916</v>
      </c>
      <c r="N224" s="58">
        <v>148371</v>
      </c>
      <c r="O224" s="58">
        <v>130036</v>
      </c>
      <c r="P224" s="58">
        <v>173738</v>
      </c>
      <c r="Q224" s="58">
        <v>164347</v>
      </c>
      <c r="R224" s="58">
        <v>127372</v>
      </c>
      <c r="S224" s="58">
        <v>126596</v>
      </c>
      <c r="T224" s="58">
        <v>101212</v>
      </c>
      <c r="U224" s="58">
        <v>50405</v>
      </c>
      <c r="V224" s="58">
        <v>57191</v>
      </c>
      <c r="W224" s="58">
        <v>81779</v>
      </c>
      <c r="X224" s="58">
        <v>71138</v>
      </c>
      <c r="Y224" s="58">
        <v>46583</v>
      </c>
      <c r="Z224" s="58">
        <v>75154</v>
      </c>
      <c r="AA224" s="58">
        <v>59034</v>
      </c>
      <c r="AB224" s="58">
        <v>55467</v>
      </c>
      <c r="AC224" s="58">
        <v>40810</v>
      </c>
      <c r="AD224" s="58">
        <v>46420</v>
      </c>
      <c r="AE224" s="58">
        <v>49232</v>
      </c>
      <c r="AF224" s="58">
        <v>55217</v>
      </c>
      <c r="AG224" s="58">
        <v>51498</v>
      </c>
      <c r="AH224" s="58">
        <v>49857</v>
      </c>
      <c r="AI224" s="58">
        <v>49667</v>
      </c>
      <c r="AJ224" s="58">
        <v>45340</v>
      </c>
      <c r="AK224" s="144"/>
      <c r="AL224" s="184">
        <v>44392</v>
      </c>
      <c r="AN224" s="172" t="s">
        <v>279</v>
      </c>
      <c r="AO224" s="172"/>
    </row>
    <row r="225" spans="1:41" ht="12.75">
      <c r="A225" s="23" t="s">
        <v>289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N225" s="172" t="s">
        <v>280</v>
      </c>
      <c r="AO225" s="197">
        <v>15922</v>
      </c>
    </row>
    <row r="226" spans="1:41" ht="11.25">
      <c r="A226" s="5" t="s">
        <v>290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N226" s="172" t="s">
        <v>290</v>
      </c>
      <c r="AO226" s="172"/>
    </row>
    <row r="227" spans="1:41" ht="12.75">
      <c r="A227" s="5" t="s">
        <v>291</v>
      </c>
      <c r="B227" s="48">
        <v>15837</v>
      </c>
      <c r="C227" s="48">
        <v>16828</v>
      </c>
      <c r="D227" s="48">
        <v>17369</v>
      </c>
      <c r="E227" s="48">
        <v>22400</v>
      </c>
      <c r="F227" s="48">
        <v>20275</v>
      </c>
      <c r="G227" s="48">
        <v>17126</v>
      </c>
      <c r="H227" s="48">
        <v>15535</v>
      </c>
      <c r="I227" s="48">
        <v>14855</v>
      </c>
      <c r="J227" s="48">
        <v>13839</v>
      </c>
      <c r="K227" s="48">
        <v>14166</v>
      </c>
      <c r="L227" s="48">
        <v>15656</v>
      </c>
      <c r="M227" s="48">
        <v>15593</v>
      </c>
      <c r="N227" s="48">
        <v>16811</v>
      </c>
      <c r="O227" s="48">
        <v>14800</v>
      </c>
      <c r="P227" s="48">
        <v>12268</v>
      </c>
      <c r="Q227" s="48">
        <v>11184</v>
      </c>
      <c r="R227" s="48">
        <v>11280</v>
      </c>
      <c r="S227" s="48">
        <v>8975</v>
      </c>
      <c r="T227" s="48">
        <v>10589</v>
      </c>
      <c r="U227" s="48">
        <v>9645</v>
      </c>
      <c r="V227" s="48">
        <v>9939</v>
      </c>
      <c r="W227" s="48">
        <v>12196</v>
      </c>
      <c r="X227" s="48">
        <v>12684</v>
      </c>
      <c r="Y227" s="48">
        <v>23490</v>
      </c>
      <c r="Z227" s="48">
        <v>28247</v>
      </c>
      <c r="AA227" s="48">
        <v>23176</v>
      </c>
      <c r="AB227" s="48">
        <v>20953</v>
      </c>
      <c r="AC227" s="48">
        <v>10946</v>
      </c>
      <c r="AD227" s="48">
        <v>14646</v>
      </c>
      <c r="AE227" s="48">
        <v>10672</v>
      </c>
      <c r="AF227" s="48">
        <v>11515</v>
      </c>
      <c r="AG227" s="48">
        <v>10606</v>
      </c>
      <c r="AH227" s="48">
        <v>10370</v>
      </c>
      <c r="AI227" s="48">
        <v>10534</v>
      </c>
      <c r="AJ227" s="48">
        <v>10556</v>
      </c>
      <c r="AK227" s="41"/>
      <c r="AL227" s="181">
        <v>10125</v>
      </c>
      <c r="AN227" s="172" t="s">
        <v>291</v>
      </c>
      <c r="AO227" s="197">
        <v>9161</v>
      </c>
    </row>
    <row r="228" spans="1:41" ht="11.25">
      <c r="A228" s="26" t="s">
        <v>292</v>
      </c>
      <c r="B228" s="58">
        <v>17765</v>
      </c>
      <c r="C228" s="58">
        <v>17934</v>
      </c>
      <c r="D228" s="58">
        <v>19662</v>
      </c>
      <c r="E228" s="58">
        <v>22676</v>
      </c>
      <c r="F228" s="58">
        <v>21306</v>
      </c>
      <c r="G228" s="58">
        <v>23203</v>
      </c>
      <c r="H228" s="58">
        <v>18585</v>
      </c>
      <c r="I228" s="58">
        <v>16168</v>
      </c>
      <c r="J228" s="58">
        <v>17984</v>
      </c>
      <c r="K228" s="58">
        <v>16292</v>
      </c>
      <c r="L228" s="58">
        <v>14906</v>
      </c>
      <c r="M228" s="58">
        <v>15725</v>
      </c>
      <c r="N228" s="58">
        <v>20682</v>
      </c>
      <c r="O228" s="58">
        <v>13007</v>
      </c>
      <c r="P228" s="58">
        <v>12474</v>
      </c>
      <c r="Q228" s="58">
        <v>11750</v>
      </c>
      <c r="R228" s="58">
        <v>9776</v>
      </c>
      <c r="S228" s="58">
        <v>8373</v>
      </c>
      <c r="T228" s="58">
        <v>9732</v>
      </c>
      <c r="U228" s="58">
        <v>9575</v>
      </c>
      <c r="V228" s="58">
        <v>9706</v>
      </c>
      <c r="W228" s="58">
        <v>9103</v>
      </c>
      <c r="X228" s="58">
        <v>9468</v>
      </c>
      <c r="Y228" s="58" t="s">
        <v>113</v>
      </c>
      <c r="Z228" s="58" t="s">
        <v>113</v>
      </c>
      <c r="AA228" s="58" t="s">
        <v>113</v>
      </c>
      <c r="AB228" s="58" t="s">
        <v>113</v>
      </c>
      <c r="AC228" s="58" t="s">
        <v>113</v>
      </c>
      <c r="AD228" s="58" t="s">
        <v>113</v>
      </c>
      <c r="AE228" s="58" t="s">
        <v>113</v>
      </c>
      <c r="AF228" s="58" t="s">
        <v>113</v>
      </c>
      <c r="AG228" s="58" t="s">
        <v>113</v>
      </c>
      <c r="AH228" s="58" t="s">
        <v>113</v>
      </c>
      <c r="AI228" s="58" t="s">
        <v>113</v>
      </c>
      <c r="AJ228" s="58" t="s">
        <v>113</v>
      </c>
      <c r="AK228" s="58"/>
      <c r="AL228" s="58" t="s">
        <v>113</v>
      </c>
      <c r="AN228" s="171" t="s">
        <v>292</v>
      </c>
      <c r="AO228" s="171"/>
    </row>
    <row r="229" spans="1:41" ht="11.25">
      <c r="A229" s="23" t="s">
        <v>293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N229" s="187" t="s">
        <v>360</v>
      </c>
      <c r="AO229" s="164"/>
    </row>
    <row r="230" spans="1:41" ht="11.25">
      <c r="A230" s="5" t="s">
        <v>294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N230" s="188" t="s">
        <v>37</v>
      </c>
      <c r="AO230" s="161"/>
    </row>
    <row r="231" spans="1:41" ht="12.75">
      <c r="A231" s="5" t="s">
        <v>295</v>
      </c>
      <c r="B231" s="48">
        <v>14088</v>
      </c>
      <c r="C231" s="48">
        <v>19712</v>
      </c>
      <c r="D231" s="48">
        <v>16644</v>
      </c>
      <c r="E231" s="48">
        <v>29760</v>
      </c>
      <c r="F231" s="48">
        <v>29347</v>
      </c>
      <c r="G231" s="48">
        <v>15047</v>
      </c>
      <c r="H231" s="48">
        <v>18726</v>
      </c>
      <c r="I231" s="48">
        <v>20652</v>
      </c>
      <c r="J231" s="48">
        <v>20201</v>
      </c>
      <c r="K231" s="48">
        <v>20765</v>
      </c>
      <c r="L231" s="48">
        <v>28153</v>
      </c>
      <c r="M231" s="48">
        <v>24814</v>
      </c>
      <c r="N231" s="48">
        <v>23560</v>
      </c>
      <c r="O231" s="48">
        <v>28901</v>
      </c>
      <c r="P231" s="48">
        <v>30128</v>
      </c>
      <c r="Q231" s="48">
        <v>32272</v>
      </c>
      <c r="R231" s="48">
        <v>27477</v>
      </c>
      <c r="S231" s="48">
        <v>28411</v>
      </c>
      <c r="T231" s="48">
        <v>29044</v>
      </c>
      <c r="U231" s="48">
        <v>33418</v>
      </c>
      <c r="V231" s="48">
        <v>37237</v>
      </c>
      <c r="W231" s="48">
        <v>69088</v>
      </c>
      <c r="X231" s="48">
        <v>50359</v>
      </c>
      <c r="Y231" s="48">
        <v>65060</v>
      </c>
      <c r="Z231" s="48">
        <v>86671</v>
      </c>
      <c r="AA231" s="48">
        <v>82000</v>
      </c>
      <c r="AB231" s="48">
        <v>58787</v>
      </c>
      <c r="AC231" s="48">
        <v>33900</v>
      </c>
      <c r="AD231" s="48">
        <v>46706</v>
      </c>
      <c r="AE231" s="48">
        <v>43630</v>
      </c>
      <c r="AF231" s="48">
        <v>46900</v>
      </c>
      <c r="AG231" s="48">
        <v>50708</v>
      </c>
      <c r="AH231" s="48">
        <v>51621</v>
      </c>
      <c r="AI231" s="48">
        <v>55509</v>
      </c>
      <c r="AJ231" s="48">
        <v>53526</v>
      </c>
      <c r="AK231" s="41"/>
      <c r="AL231" s="181">
        <v>45008</v>
      </c>
      <c r="AN231" s="154" t="s">
        <v>282</v>
      </c>
      <c r="AO231" s="154"/>
    </row>
    <row r="232" spans="1:41" ht="12.75">
      <c r="A232" s="5" t="s">
        <v>296</v>
      </c>
      <c r="B232" s="48" t="s">
        <v>113</v>
      </c>
      <c r="C232" s="48" t="s">
        <v>113</v>
      </c>
      <c r="D232" s="48" t="s">
        <v>113</v>
      </c>
      <c r="E232" s="48" t="s">
        <v>113</v>
      </c>
      <c r="F232" s="48" t="s">
        <v>113</v>
      </c>
      <c r="G232" s="48" t="s">
        <v>113</v>
      </c>
      <c r="H232" s="48" t="s">
        <v>113</v>
      </c>
      <c r="I232" s="48" t="s">
        <v>113</v>
      </c>
      <c r="J232" s="48" t="s">
        <v>113</v>
      </c>
      <c r="K232" s="48" t="s">
        <v>113</v>
      </c>
      <c r="L232" s="48" t="s">
        <v>113</v>
      </c>
      <c r="M232" s="48" t="s">
        <v>113</v>
      </c>
      <c r="N232" s="48" t="s">
        <v>113</v>
      </c>
      <c r="O232" s="48" t="s">
        <v>113</v>
      </c>
      <c r="P232" s="48" t="s">
        <v>113</v>
      </c>
      <c r="Q232" s="48">
        <v>5848</v>
      </c>
      <c r="R232" s="48">
        <v>6176</v>
      </c>
      <c r="S232" s="48">
        <v>5900</v>
      </c>
      <c r="T232" s="48">
        <v>4949</v>
      </c>
      <c r="U232" s="48">
        <v>3735</v>
      </c>
      <c r="V232" s="48">
        <v>3817</v>
      </c>
      <c r="W232" s="48">
        <v>7415</v>
      </c>
      <c r="X232" s="48">
        <v>4313</v>
      </c>
      <c r="Y232" s="48">
        <v>6799</v>
      </c>
      <c r="Z232" s="48">
        <v>6964</v>
      </c>
      <c r="AA232" s="48">
        <v>1000</v>
      </c>
      <c r="AB232" s="48" t="s">
        <v>113</v>
      </c>
      <c r="AC232" s="48" t="s">
        <v>113</v>
      </c>
      <c r="AD232" s="48" t="s">
        <v>113</v>
      </c>
      <c r="AE232" s="48">
        <v>13261</v>
      </c>
      <c r="AF232" s="48">
        <v>15733</v>
      </c>
      <c r="AG232" s="48">
        <v>16524</v>
      </c>
      <c r="AH232" s="48">
        <v>15954</v>
      </c>
      <c r="AI232" s="48">
        <v>13603</v>
      </c>
      <c r="AJ232" s="48">
        <v>13920</v>
      </c>
      <c r="AK232" s="41"/>
      <c r="AL232" s="185">
        <v>13336</v>
      </c>
      <c r="AN232" s="162" t="s">
        <v>283</v>
      </c>
      <c r="AO232" s="204">
        <v>2688</v>
      </c>
    </row>
    <row r="233" spans="1:41" ht="12.75">
      <c r="A233" s="41" t="s">
        <v>297</v>
      </c>
      <c r="B233" s="109">
        <v>2991</v>
      </c>
      <c r="C233" s="109">
        <v>3813</v>
      </c>
      <c r="D233" s="109">
        <v>3403</v>
      </c>
      <c r="E233" s="109">
        <v>8914</v>
      </c>
      <c r="F233" s="109" t="s">
        <v>113</v>
      </c>
      <c r="G233" s="109" t="s">
        <v>113</v>
      </c>
      <c r="H233" s="109" t="s">
        <v>113</v>
      </c>
      <c r="I233" s="109" t="s">
        <v>113</v>
      </c>
      <c r="J233" s="109" t="s">
        <v>113</v>
      </c>
      <c r="K233" s="109" t="s">
        <v>48</v>
      </c>
      <c r="L233" s="109" t="s">
        <v>48</v>
      </c>
      <c r="M233" s="109" t="s">
        <v>48</v>
      </c>
      <c r="N233" s="109" t="s">
        <v>48</v>
      </c>
      <c r="O233" s="109" t="s">
        <v>48</v>
      </c>
      <c r="P233" s="109" t="s">
        <v>48</v>
      </c>
      <c r="Q233" s="109" t="s">
        <v>252</v>
      </c>
      <c r="R233" s="109" t="s">
        <v>252</v>
      </c>
      <c r="S233" s="109" t="s">
        <v>252</v>
      </c>
      <c r="T233" s="109">
        <v>10889</v>
      </c>
      <c r="U233" s="109">
        <v>6515</v>
      </c>
      <c r="V233" s="109">
        <v>4457</v>
      </c>
      <c r="W233" s="109">
        <v>9015</v>
      </c>
      <c r="X233" s="109">
        <v>7860</v>
      </c>
      <c r="Y233" s="109">
        <v>8149</v>
      </c>
      <c r="Z233" s="109">
        <v>7882</v>
      </c>
      <c r="AA233" s="109">
        <v>13000</v>
      </c>
      <c r="AB233" s="109">
        <v>7143</v>
      </c>
      <c r="AC233" s="109">
        <v>13305</v>
      </c>
      <c r="AD233" s="109">
        <v>11811</v>
      </c>
      <c r="AE233" s="109">
        <v>10668</v>
      </c>
      <c r="AF233" s="109">
        <v>12577</v>
      </c>
      <c r="AG233" s="109">
        <v>8565</v>
      </c>
      <c r="AH233" s="109">
        <v>10124</v>
      </c>
      <c r="AI233" s="109">
        <v>11213</v>
      </c>
      <c r="AJ233" s="109">
        <v>14098</v>
      </c>
      <c r="AK233" s="41"/>
      <c r="AL233" s="178">
        <v>8531</v>
      </c>
      <c r="AN233" s="189" t="s">
        <v>40</v>
      </c>
      <c r="AO233" s="172"/>
    </row>
    <row r="234" spans="1:41" ht="12.75">
      <c r="A234" s="26" t="s">
        <v>298</v>
      </c>
      <c r="B234" s="58" t="s">
        <v>113</v>
      </c>
      <c r="C234" s="58" t="s">
        <v>113</v>
      </c>
      <c r="D234" s="58" t="s">
        <v>113</v>
      </c>
      <c r="E234" s="58" t="s">
        <v>113</v>
      </c>
      <c r="F234" s="58" t="s">
        <v>113</v>
      </c>
      <c r="G234" s="58" t="s">
        <v>113</v>
      </c>
      <c r="H234" s="58" t="s">
        <v>113</v>
      </c>
      <c r="I234" s="58" t="s">
        <v>113</v>
      </c>
      <c r="J234" s="58" t="s">
        <v>113</v>
      </c>
      <c r="K234" s="58" t="s">
        <v>113</v>
      </c>
      <c r="L234" s="58" t="s">
        <v>113</v>
      </c>
      <c r="M234" s="58" t="s">
        <v>113</v>
      </c>
      <c r="N234" s="58" t="s">
        <v>113</v>
      </c>
      <c r="O234" s="58" t="s">
        <v>113</v>
      </c>
      <c r="P234" s="58" t="s">
        <v>113</v>
      </c>
      <c r="Q234" s="58" t="s">
        <v>113</v>
      </c>
      <c r="R234" s="58" t="s">
        <v>113</v>
      </c>
      <c r="S234" s="58" t="s">
        <v>113</v>
      </c>
      <c r="T234" s="58" t="s">
        <v>113</v>
      </c>
      <c r="U234" s="58" t="s">
        <v>113</v>
      </c>
      <c r="V234" s="58" t="s">
        <v>113</v>
      </c>
      <c r="W234" s="58" t="s">
        <v>113</v>
      </c>
      <c r="X234" s="58" t="s">
        <v>113</v>
      </c>
      <c r="Y234" s="58" t="s">
        <v>113</v>
      </c>
      <c r="Z234" s="58" t="s">
        <v>113</v>
      </c>
      <c r="AA234" s="58" t="s">
        <v>113</v>
      </c>
      <c r="AB234" s="58" t="s">
        <v>113</v>
      </c>
      <c r="AC234" s="58" t="s">
        <v>113</v>
      </c>
      <c r="AD234" s="58" t="s">
        <v>113</v>
      </c>
      <c r="AE234" s="58" t="s">
        <v>113</v>
      </c>
      <c r="AF234" s="58" t="s">
        <v>113</v>
      </c>
      <c r="AG234" s="58" t="s">
        <v>113</v>
      </c>
      <c r="AH234" s="58" t="s">
        <v>113</v>
      </c>
      <c r="AI234" s="58" t="s">
        <v>113</v>
      </c>
      <c r="AJ234" s="58">
        <v>151518</v>
      </c>
      <c r="AK234" s="26"/>
      <c r="AL234" s="182">
        <v>224768</v>
      </c>
      <c r="AN234" s="172" t="s">
        <v>294</v>
      </c>
      <c r="AO234" s="172"/>
    </row>
    <row r="235" spans="1:41" ht="12.75">
      <c r="A235" s="41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N235" s="201" t="s">
        <v>295</v>
      </c>
      <c r="AO235" s="197">
        <v>52906</v>
      </c>
    </row>
    <row r="236" spans="1:41" ht="12.75">
      <c r="A236" s="5" t="s">
        <v>301</v>
      </c>
      <c r="AN236" s="201" t="s">
        <v>296</v>
      </c>
      <c r="AO236" s="203">
        <v>15244</v>
      </c>
    </row>
    <row r="237" spans="1:41" ht="12.75">
      <c r="A237" s="5" t="s">
        <v>302</v>
      </c>
      <c r="AC237" s="36"/>
      <c r="AN237" s="201" t="s">
        <v>297</v>
      </c>
      <c r="AO237" s="200">
        <v>8732</v>
      </c>
    </row>
    <row r="238" spans="1:41" ht="12.75">
      <c r="A238" s="5" t="s">
        <v>303</v>
      </c>
      <c r="AN238" s="202" t="s">
        <v>298</v>
      </c>
      <c r="AO238" s="198">
        <v>245929</v>
      </c>
    </row>
    <row r="239" spans="1:41" ht="11.25">
      <c r="A239" s="5" t="s">
        <v>304</v>
      </c>
      <c r="AN239" s="187" t="s">
        <v>361</v>
      </c>
      <c r="AO239" s="164"/>
    </row>
    <row r="240" ht="11.25">
      <c r="A240" s="5" t="s">
        <v>305</v>
      </c>
    </row>
    <row r="241" ht="11.25">
      <c r="A241" s="5" t="s">
        <v>306</v>
      </c>
    </row>
    <row r="242" ht="11.25">
      <c r="A242" s="5" t="s">
        <v>307</v>
      </c>
    </row>
    <row r="243" ht="11.25">
      <c r="A243" s="5" t="s">
        <v>308</v>
      </c>
    </row>
    <row r="244" ht="11.25">
      <c r="A244" s="5" t="s">
        <v>309</v>
      </c>
    </row>
    <row r="245" ht="11.25">
      <c r="A245" s="5" t="s">
        <v>310</v>
      </c>
    </row>
    <row r="246" ht="11.25">
      <c r="A246" s="5" t="s">
        <v>311</v>
      </c>
    </row>
    <row r="247" ht="11.25">
      <c r="A247" s="5" t="s">
        <v>312</v>
      </c>
    </row>
    <row r="248" ht="11.25">
      <c r="A248" s="5" t="s">
        <v>313</v>
      </c>
    </row>
    <row r="249" ht="11.25">
      <c r="A249" s="5" t="s">
        <v>314</v>
      </c>
    </row>
    <row r="250" ht="11.25">
      <c r="A250" s="5" t="s">
        <v>315</v>
      </c>
    </row>
    <row r="251" ht="11.25">
      <c r="A251" s="5" t="s">
        <v>316</v>
      </c>
    </row>
    <row r="252" ht="11.25">
      <c r="A252" s="5" t="s">
        <v>317</v>
      </c>
    </row>
    <row r="253" ht="11.25">
      <c r="A253" s="5" t="s">
        <v>318</v>
      </c>
    </row>
    <row r="254" ht="11.25">
      <c r="A254" s="5" t="s">
        <v>319</v>
      </c>
    </row>
    <row r="255" ht="11.25">
      <c r="A255" s="5" t="s">
        <v>320</v>
      </c>
    </row>
    <row r="256" ht="11.25">
      <c r="A256" s="5" t="s">
        <v>321</v>
      </c>
    </row>
    <row r="257" ht="11.25">
      <c r="A257" s="5" t="s">
        <v>322</v>
      </c>
    </row>
    <row r="258" ht="11.25">
      <c r="A258" s="5" t="s">
        <v>323</v>
      </c>
    </row>
    <row r="259" ht="11.25">
      <c r="A259" s="5" t="s">
        <v>324</v>
      </c>
    </row>
    <row r="260" ht="11.25">
      <c r="A260" s="5" t="s">
        <v>325</v>
      </c>
    </row>
    <row r="261" ht="11.25">
      <c r="A261" s="5" t="s">
        <v>326</v>
      </c>
    </row>
    <row r="262" spans="1:7" ht="11.25">
      <c r="A262" s="5" t="s">
        <v>327</v>
      </c>
      <c r="E262" s="20"/>
      <c r="F262" s="20"/>
      <c r="G262" s="20"/>
    </row>
    <row r="263" spans="1:7" ht="11.25">
      <c r="A263" s="5" t="s">
        <v>328</v>
      </c>
      <c r="E263" s="20"/>
      <c r="F263" s="20"/>
      <c r="G263" s="20"/>
    </row>
    <row r="264" spans="1:7" ht="11.25">
      <c r="A264" s="5" t="s">
        <v>329</v>
      </c>
      <c r="E264" s="20"/>
      <c r="F264" s="20"/>
      <c r="G264" s="20"/>
    </row>
    <row r="265" spans="1:7" ht="11.25">
      <c r="A265" s="5" t="s">
        <v>330</v>
      </c>
      <c r="E265" s="20"/>
      <c r="F265" s="20"/>
      <c r="G265" s="20"/>
    </row>
    <row r="266" ht="11.25">
      <c r="A266" s="5" t="s">
        <v>331</v>
      </c>
    </row>
    <row r="268" spans="1:7" ht="11.25">
      <c r="A268" s="5" t="s">
        <v>332</v>
      </c>
      <c r="E268" s="20"/>
      <c r="F268" s="20"/>
      <c r="G268" s="20"/>
    </row>
    <row r="269" spans="1:7" ht="11.25">
      <c r="A269" s="5" t="s">
        <v>333</v>
      </c>
      <c r="E269" s="21"/>
      <c r="F269" s="21"/>
      <c r="G269" s="21"/>
    </row>
    <row r="270" spans="5:7" ht="11.25">
      <c r="E270" s="22"/>
      <c r="F270" s="22"/>
      <c r="G270" s="22"/>
    </row>
    <row r="272" ht="11.25">
      <c r="A272" s="25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amandine.louguet amandine.louguet</dc:creator>
  <cp:keywords/>
  <dc:description/>
  <cp:lastModifiedBy>Nathalie Berthomier</cp:lastModifiedBy>
  <dcterms:created xsi:type="dcterms:W3CDTF">2017-03-24T14:40:55Z</dcterms:created>
  <dcterms:modified xsi:type="dcterms:W3CDTF">2018-07-13T14:17:48Z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